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54F"/>
  <workbookPr/>
  <bookViews>
    <workbookView xWindow="0" yWindow="0" windowWidth="16384" windowHeight="8192" tabRatio="807" activeTab="0"/>
  </bookViews>
  <sheets>
    <sheet name="Общий прайс пакеты" sheetId="1" r:id="rId1"/>
    <sheet name="Пакеты ПНД" sheetId="2" r:id="rId2"/>
    <sheet name="Пакеты ПВД" sheetId="3" r:id="rId3"/>
    <sheet name="Пакеты ПП" sheetId="4" r:id="rId4"/>
  </sheets>
  <definedNames>
    <definedName name="_xlnm.Print_Area" localSheetId="0">'Общий прайс пакеты'!$B$1:$AQ$53</definedName>
    <definedName name="_xlnm.Print_Area" localSheetId="2">'Пакеты ПВД'!$A$1:$O$53</definedName>
    <definedName name="_xlnm.Print_Area" localSheetId="1">'Пакеты ПНД'!$A$1:$K$53</definedName>
    <definedName name="_xlnm.Print_Area" localSheetId="3">'Пакеты ПП'!$A$1:$N$53</definedName>
    <definedName name="Excel_BuiltIn_Print_Area_2_1">'Пакеты ПНД'!$A$1:$B$225</definedName>
    <definedName name="Excel_BuiltIn_Print_Area_2_1_1">'Пакеты ПНД'!$A$1:$B$211</definedName>
    <definedName name="Excel_BuiltIn_Print_Area_3_1">'Пакеты ПВД'!$A$1:$B$17</definedName>
    <definedName name="Excel_BuiltIn_Print_Area_4">'Общий прайс пакеты'!$A$1:$AQ$84</definedName>
    <definedName name="Excel_BuiltIn_Print_Area_1">'Пакеты ПВД'!$A$1:$E$28</definedName>
    <definedName name="Excel_BuiltIn_Print_Area_2">'Пакеты ПНД'!$A$1:$D$228</definedName>
  </definedNames>
  <calcPr fullCalcOnLoad="1"/>
</workbook>
</file>

<file path=xl/sharedStrings.xml><?xml version="1.0" encoding="utf-8"?>
<sst xmlns="http://schemas.openxmlformats.org/spreadsheetml/2006/main" count="284" uniqueCount="97">
  <si>
    <t>ООО "Ореховская мануфактура"</t>
  </si>
  <si>
    <t xml:space="preserve">    ООО "Ореховская мануфактура"</t>
  </si>
  <si>
    <t xml:space="preserve"> производство пакетов</t>
  </si>
  <si>
    <t xml:space="preserve">            производство пакетов</t>
  </si>
  <si>
    <t xml:space="preserve">                   производство пакетов</t>
  </si>
  <si>
    <t>Пакеты ПНД с прорубной ручкой с нанесением печати</t>
  </si>
  <si>
    <t>Пакеты ПВД прямой и скос</t>
  </si>
  <si>
    <t>Пакет упаковочный п/п со скотч клапаном</t>
  </si>
  <si>
    <t>В таблице указана стоимость в рублях за единицу продукции без учета изготовления печатных форм</t>
  </si>
  <si>
    <t>размер</t>
  </si>
  <si>
    <t>*Цена за логотип</t>
  </si>
  <si>
    <t>себестоимость</t>
  </si>
  <si>
    <t xml:space="preserve"> Цена ОПТ</t>
  </si>
  <si>
    <t>Розница</t>
  </si>
  <si>
    <t>Размер, см</t>
  </si>
  <si>
    <t>Толщина, мкм.</t>
  </si>
  <si>
    <t>Печать 1-2 цвета</t>
  </si>
  <si>
    <t>Без цвета</t>
  </si>
  <si>
    <t>ширина см</t>
  </si>
  <si>
    <t>длина см</t>
  </si>
  <si>
    <t>К стоимости пакета</t>
  </si>
  <si>
    <t>30 мкн</t>
  </si>
  <si>
    <t>40 мкн</t>
  </si>
  <si>
    <t>Тираж, шт.</t>
  </si>
  <si>
    <t>20 мкн прямой</t>
  </si>
  <si>
    <t>30 мкн прямой</t>
  </si>
  <si>
    <t>За 1 цвет</t>
  </si>
  <si>
    <t>+ 0,4р.</t>
  </si>
  <si>
    <t>12*25+5</t>
  </si>
  <si>
    <t>20*30+5</t>
  </si>
  <si>
    <t>0,41р.</t>
  </si>
  <si>
    <t xml:space="preserve">  За 2 цвета</t>
  </si>
  <si>
    <t>+ 0,6р.</t>
  </si>
  <si>
    <t>15*25+5</t>
  </si>
  <si>
    <t>20*40+5</t>
  </si>
  <si>
    <t>18*40</t>
  </si>
  <si>
    <t>18*20+5</t>
  </si>
  <si>
    <t>25*40+5</t>
  </si>
  <si>
    <t>20*30</t>
  </si>
  <si>
    <t>20*25+5</t>
  </si>
  <si>
    <t>25*35+5</t>
  </si>
  <si>
    <t>25*40</t>
  </si>
  <si>
    <t xml:space="preserve">20*30+5 </t>
  </si>
  <si>
    <t>30*40+5</t>
  </si>
  <si>
    <t>30*40</t>
  </si>
  <si>
    <t>22*25+5</t>
  </si>
  <si>
    <t>30*45+5</t>
  </si>
  <si>
    <t>40*50</t>
  </si>
  <si>
    <t>22*30+5</t>
  </si>
  <si>
    <t>35*40+5</t>
  </si>
  <si>
    <t>45*75</t>
  </si>
  <si>
    <t>35*45+5</t>
  </si>
  <si>
    <t>50*60</t>
  </si>
  <si>
    <t>28*35+5</t>
  </si>
  <si>
    <t>35*50+5</t>
  </si>
  <si>
    <t>60*70</t>
  </si>
  <si>
    <t>28*40+5</t>
  </si>
  <si>
    <t>40*50+5</t>
  </si>
  <si>
    <t>60*50</t>
  </si>
  <si>
    <t>30*30+5</t>
  </si>
  <si>
    <t>45*35+5</t>
  </si>
  <si>
    <t>70*60</t>
  </si>
  <si>
    <t>30*35+5</t>
  </si>
  <si>
    <t>45*60+5</t>
  </si>
  <si>
    <t>60*45+5</t>
  </si>
  <si>
    <t>60*60+5</t>
  </si>
  <si>
    <t>Пакеты  ПНД " Майка" с нанесением печати</t>
  </si>
  <si>
    <t>40*30+5</t>
  </si>
  <si>
    <t>45*30+5</t>
  </si>
  <si>
    <t>50*50+5</t>
  </si>
  <si>
    <t>(16+8)*40</t>
  </si>
  <si>
    <t>(20+12)*60</t>
  </si>
  <si>
    <t>(24+14)*40</t>
  </si>
  <si>
    <t>(28+14)*40</t>
  </si>
  <si>
    <t>(28+14)*50</t>
  </si>
  <si>
    <t>(28+14)*60</t>
  </si>
  <si>
    <t>(30+14)*60</t>
  </si>
  <si>
    <t>(30+14)*70</t>
  </si>
  <si>
    <t>20 мкр скос</t>
  </si>
  <si>
    <t>30 мкн скос</t>
  </si>
  <si>
    <t>(40+20)*70</t>
  </si>
  <si>
    <t>(44+22)*70</t>
  </si>
  <si>
    <t>В таблице указана ориентировочная стоимость изготовления без учета возможных скидок!</t>
  </si>
  <si>
    <t>Указаны только наиболее используемые размеры, толщина и тиражи. Возможны любые параметры!</t>
  </si>
  <si>
    <t>Стоимость продукции для тиражей более 20 000 шт. рассчитывается индивидуально.</t>
  </si>
  <si>
    <t>Укрепление ручки добавляет к стоимости пакета 10%, донная складка - также 10 %.</t>
  </si>
  <si>
    <t xml:space="preserve"> "Ореховская Мануфактура" ООО ИНН 5034028130 КПП 503401001 Орехово-Зуевское ОСБ № 1556 Сбербанка России (ОАО)</t>
  </si>
  <si>
    <t xml:space="preserve">  "Ореховская Мануфактура" ООО ИНН 5034028130 КПП 503401001 Орехово-Зуевское ОСБ № 1556 Сбербанка России (ОАО)</t>
  </si>
  <si>
    <t xml:space="preserve">             р/с 40702810640310001347 кор/с 30101810400000000225 БИК 044525225  </t>
  </si>
  <si>
    <t xml:space="preserve">р/с 40702810640310001347 кор/с 30101810400000000225 БИК 044525225  </t>
  </si>
  <si>
    <t>Адрес: 142601, Россия, Московская область, г. Орехово-Зуево, ул. Бабушкина, д.2 а</t>
  </si>
  <si>
    <t>Тел.: 8 (496)416-93-98</t>
  </si>
  <si>
    <t xml:space="preserve">                            Тел.: 8 (496)416-93-98</t>
  </si>
  <si>
    <t>Тел.: 8 (926) 655-34-65</t>
  </si>
  <si>
    <t>www.ormantex.ru</t>
  </si>
  <si>
    <t xml:space="preserve">                            Тел.: 8 (926) 655-34-65</t>
  </si>
  <si>
    <t xml:space="preserve">                    производство пакетов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</si>
</sst>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р.&quot;"/>
    <numFmt numFmtId="166" formatCode="0.00%"/>
    <numFmt numFmtId="167" formatCode="0%"/>
    <numFmt numFmtId="168" formatCode="#,##0"/>
    <numFmt numFmtId="169" formatCode="0.00"/>
    <numFmt numFmtId="170" formatCode="#,##0.00;[RED]\-#,##0.00"/>
    <numFmt numFmtId="171" formatCode="#,##0.00000&quot;р.&quot;"/>
  </numFmts>
  <fonts count="21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0"/>
      <name val="Arial Cyr"/>
      <family val="2"/>
    </font>
    <font>
      <b/>
      <sz val="24"/>
      <name val="Arial Cyr"/>
      <family val="2"/>
    </font>
    <font>
      <sz val="22"/>
      <name val="Arial Cyr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2"/>
      <name val="Arial Cyr"/>
      <family val="2"/>
    </font>
    <font>
      <b/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Times New Roman Cyr"/>
      <family val="1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2" fillId="0" borderId="0">
      <alignment/>
      <protection/>
    </xf>
  </cellStyleXfs>
  <cellXfs count="16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164" fontId="3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4" fillId="0" borderId="0" xfId="0" applyFont="1" applyAlignment="1">
      <alignment horizontal="left"/>
    </xf>
    <xf numFmtId="164" fontId="3" fillId="0" borderId="0" xfId="0" applyFont="1" applyAlignment="1">
      <alignment/>
    </xf>
    <xf numFmtId="165" fontId="5" fillId="0" borderId="0" xfId="0" applyNumberFormat="1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6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13" fillId="0" borderId="3" xfId="0" applyFont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7" fontId="12" fillId="0" borderId="2" xfId="19" applyFont="1" applyFill="1" applyBorder="1" applyAlignment="1" applyProtection="1">
      <alignment horizontal="center"/>
      <protection/>
    </xf>
    <xf numFmtId="168" fontId="12" fillId="0" borderId="2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4" xfId="0" applyFill="1" applyBorder="1" applyAlignment="1">
      <alignment horizontal="center" vertical="center" wrapText="1"/>
    </xf>
    <xf numFmtId="164" fontId="0" fillId="0" borderId="12" xfId="0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4" xfId="0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7" fontId="0" fillId="0" borderId="0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/>
    </xf>
    <xf numFmtId="164" fontId="13" fillId="0" borderId="3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/>
    </xf>
    <xf numFmtId="164" fontId="15" fillId="0" borderId="17" xfId="0" applyFont="1" applyBorder="1" applyAlignment="1">
      <alignment horizontal="center" vertical="center"/>
    </xf>
    <xf numFmtId="164" fontId="15" fillId="0" borderId="18" xfId="0" applyFont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 wrapText="1"/>
    </xf>
    <xf numFmtId="164" fontId="0" fillId="0" borderId="19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164" fontId="13" fillId="0" borderId="20" xfId="0" applyFont="1" applyBorder="1" applyAlignment="1">
      <alignment horizontal="center"/>
    </xf>
    <xf numFmtId="169" fontId="15" fillId="0" borderId="13" xfId="0" applyNumberFormat="1" applyFont="1" applyFill="1" applyBorder="1" applyAlignment="1">
      <alignment horizontal="center" vertical="center"/>
    </xf>
    <xf numFmtId="169" fontId="15" fillId="0" borderId="21" xfId="0" applyNumberFormat="1" applyFont="1" applyFill="1" applyBorder="1" applyAlignment="1">
      <alignment horizontal="center" vertical="center"/>
    </xf>
    <xf numFmtId="169" fontId="15" fillId="0" borderId="22" xfId="0" applyNumberFormat="1" applyFont="1" applyBorder="1" applyAlignment="1">
      <alignment horizontal="center" vertical="center"/>
    </xf>
    <xf numFmtId="170" fontId="9" fillId="0" borderId="21" xfId="0" applyNumberFormat="1" applyFont="1" applyFill="1" applyBorder="1" applyAlignment="1">
      <alignment horizontal="center" vertical="center" shrinkToFit="1"/>
    </xf>
    <xf numFmtId="167" fontId="0" fillId="0" borderId="0" xfId="0" applyNumberFormat="1" applyFill="1" applyBorder="1" applyAlignment="1">
      <alignment horizont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14" xfId="0" applyFill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13" fillId="0" borderId="25" xfId="0" applyFont="1" applyBorder="1" applyAlignment="1">
      <alignment horizontal="center"/>
    </xf>
    <xf numFmtId="169" fontId="15" fillId="0" borderId="23" xfId="0" applyNumberFormat="1" applyFont="1" applyBorder="1" applyAlignment="1">
      <alignment horizontal="center" vertical="center"/>
    </xf>
    <xf numFmtId="169" fontId="15" fillId="0" borderId="2" xfId="0" applyNumberFormat="1" applyFont="1" applyBorder="1" applyAlignment="1">
      <alignment horizontal="center" vertical="center"/>
    </xf>
    <xf numFmtId="169" fontId="15" fillId="0" borderId="26" xfId="0" applyNumberFormat="1" applyFont="1" applyBorder="1" applyAlignment="1">
      <alignment horizontal="center" vertical="center"/>
    </xf>
    <xf numFmtId="164" fontId="13" fillId="0" borderId="27" xfId="0" applyFont="1" applyBorder="1" applyAlignment="1">
      <alignment horizontal="center"/>
    </xf>
    <xf numFmtId="164" fontId="13" fillId="0" borderId="28" xfId="0" applyFont="1" applyBorder="1" applyAlignment="1">
      <alignment horizontal="center"/>
    </xf>
    <xf numFmtId="169" fontId="15" fillId="0" borderId="29" xfId="0" applyNumberFormat="1" applyFont="1" applyBorder="1" applyAlignment="1">
      <alignment horizontal="center" vertical="center"/>
    </xf>
    <xf numFmtId="169" fontId="15" fillId="0" borderId="30" xfId="0" applyNumberFormat="1" applyFont="1" applyBorder="1" applyAlignment="1">
      <alignment horizontal="center" vertical="center"/>
    </xf>
    <xf numFmtId="169" fontId="15" fillId="0" borderId="31" xfId="0" applyNumberFormat="1" applyFont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29" xfId="0" applyFont="1" applyFill="1" applyBorder="1" applyAlignment="1">
      <alignment horizontal="center" vertical="center" wrapText="1"/>
    </xf>
    <xf numFmtId="164" fontId="0" fillId="0" borderId="32" xfId="0" applyFill="1" applyBorder="1" applyAlignment="1">
      <alignment horizontal="center" vertical="center" wrapText="1"/>
    </xf>
    <xf numFmtId="165" fontId="0" fillId="0" borderId="32" xfId="0" applyNumberFormat="1" applyFill="1" applyBorder="1" applyAlignment="1">
      <alignment horizontal="center" vertical="center"/>
    </xf>
    <xf numFmtId="165" fontId="0" fillId="0" borderId="33" xfId="0" applyNumberForma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8" fillId="0" borderId="27" xfId="0" applyFont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 vertical="center"/>
    </xf>
    <xf numFmtId="164" fontId="13" fillId="0" borderId="34" xfId="0" applyFont="1" applyBorder="1" applyAlignment="1">
      <alignment horizontal="center" vertical="center"/>
    </xf>
    <xf numFmtId="169" fontId="15" fillId="0" borderId="4" xfId="0" applyNumberFormat="1" applyFont="1" applyBorder="1" applyAlignment="1">
      <alignment horizontal="center"/>
    </xf>
    <xf numFmtId="169" fontId="15" fillId="0" borderId="17" xfId="0" applyNumberFormat="1" applyFont="1" applyBorder="1" applyAlignment="1">
      <alignment horizontal="center"/>
    </xf>
    <xf numFmtId="169" fontId="15" fillId="0" borderId="18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164" fontId="0" fillId="0" borderId="35" xfId="0" applyFill="1" applyBorder="1" applyAlignment="1">
      <alignment horizontal="center" vertical="center" wrapText="1"/>
    </xf>
    <xf numFmtId="164" fontId="0" fillId="0" borderId="36" xfId="0" applyFill="1" applyBorder="1" applyAlignment="1">
      <alignment horizontal="center" vertical="center" wrapText="1"/>
    </xf>
    <xf numFmtId="164" fontId="0" fillId="0" borderId="29" xfId="0" applyFill="1" applyBorder="1" applyAlignment="1">
      <alignment horizontal="center" vertical="center" wrapText="1"/>
    </xf>
    <xf numFmtId="164" fontId="0" fillId="0" borderId="37" xfId="0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5" fontId="0" fillId="3" borderId="0" xfId="0" applyNumberFormat="1" applyFill="1" applyBorder="1" applyAlignment="1">
      <alignment horizontal="center"/>
    </xf>
    <xf numFmtId="164" fontId="0" fillId="3" borderId="0" xfId="0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9" fontId="0" fillId="0" borderId="5" xfId="0" applyNumberFormat="1" applyFill="1" applyBorder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/>
    </xf>
    <xf numFmtId="164" fontId="13" fillId="0" borderId="38" xfId="0" applyFont="1" applyBorder="1" applyAlignment="1">
      <alignment horizontal="center"/>
    </xf>
    <xf numFmtId="169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4" fontId="8" fillId="0" borderId="0" xfId="0" applyFont="1" applyAlignment="1">
      <alignment/>
    </xf>
    <xf numFmtId="164" fontId="1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16" fillId="0" borderId="0" xfId="0" applyFont="1" applyFill="1" applyAlignment="1">
      <alignment/>
    </xf>
    <xf numFmtId="164" fontId="0" fillId="0" borderId="39" xfId="0" applyFill="1" applyBorder="1" applyAlignment="1">
      <alignment/>
    </xf>
    <xf numFmtId="164" fontId="3" fillId="0" borderId="39" xfId="0" applyFont="1" applyFill="1" applyBorder="1" applyAlignment="1">
      <alignment/>
    </xf>
    <xf numFmtId="165" fontId="0" fillId="0" borderId="39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4" fontId="3" fillId="0" borderId="40" xfId="0" applyFont="1" applyFill="1" applyBorder="1" applyAlignment="1">
      <alignment/>
    </xf>
    <xf numFmtId="165" fontId="0" fillId="0" borderId="40" xfId="0" applyNumberFormat="1" applyFill="1" applyBorder="1" applyAlignment="1">
      <alignment horizontal="center"/>
    </xf>
    <xf numFmtId="164" fontId="0" fillId="0" borderId="40" xfId="0" applyFill="1" applyBorder="1" applyAlignment="1">
      <alignment/>
    </xf>
    <xf numFmtId="164" fontId="3" fillId="0" borderId="40" xfId="0" applyFont="1" applyFill="1" applyBorder="1" applyAlignment="1">
      <alignment horizontal="center"/>
    </xf>
    <xf numFmtId="164" fontId="0" fillId="0" borderId="41" xfId="0" applyFill="1" applyBorder="1" applyAlignment="1">
      <alignment horizontal="center" vertical="center" wrapText="1"/>
    </xf>
    <xf numFmtId="169" fontId="0" fillId="0" borderId="32" xfId="0" applyNumberFormat="1" applyFill="1" applyBorder="1" applyAlignment="1">
      <alignment horizontal="center" vertical="center" wrapText="1"/>
    </xf>
    <xf numFmtId="165" fontId="0" fillId="0" borderId="32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167" fontId="1" fillId="0" borderId="0" xfId="19" applyFont="1" applyFill="1" applyBorder="1" applyAlignment="1" applyProtection="1">
      <alignment/>
      <protection/>
    </xf>
    <xf numFmtId="165" fontId="16" fillId="0" borderId="0" xfId="0" applyNumberFormat="1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7" fillId="0" borderId="0" xfId="20" applyNumberFormat="1" applyFont="1" applyFill="1" applyBorder="1" applyAlignment="1" applyProtection="1">
      <alignment horizontal="center"/>
      <protection/>
    </xf>
    <xf numFmtId="164" fontId="19" fillId="0" borderId="0" xfId="21" applyFont="1" applyFill="1" applyBorder="1" applyAlignment="1">
      <alignment horizontal="center" vertical="center"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1" fillId="4" borderId="0" xfId="0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4" fontId="12" fillId="5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64" fontId="0" fillId="4" borderId="0" xfId="0" applyFill="1" applyAlignment="1">
      <alignment/>
    </xf>
    <xf numFmtId="170" fontId="9" fillId="0" borderId="22" xfId="0" applyNumberFormat="1" applyFont="1" applyFill="1" applyBorder="1" applyAlignment="1">
      <alignment horizontal="center" vertical="center" shrinkToFit="1"/>
    </xf>
    <xf numFmtId="164" fontId="2" fillId="0" borderId="0" xfId="21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7" fontId="0" fillId="0" borderId="0" xfId="19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9525</xdr:rowOff>
    </xdr:from>
    <xdr:to>
      <xdr:col>2</xdr:col>
      <xdr:colOff>1609725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71450"/>
          <a:ext cx="1571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1</xdr:row>
      <xdr:rowOff>0</xdr:rowOff>
    </xdr:from>
    <xdr:to>
      <xdr:col>15</xdr:col>
      <xdr:colOff>438150</xdr:colOff>
      <xdr:row>3</xdr:row>
      <xdr:rowOff>104775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61925"/>
          <a:ext cx="15240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523875</xdr:colOff>
      <xdr:row>0</xdr:row>
      <xdr:rowOff>142875</xdr:rowOff>
    </xdr:from>
    <xdr:to>
      <xdr:col>31</xdr:col>
      <xdr:colOff>676275</xdr:colOff>
      <xdr:row>3</xdr:row>
      <xdr:rowOff>85725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02525" y="142875"/>
          <a:ext cx="15335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6" name="AutoShape 16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7" name="AutoShape 17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8" name="AutoShape 18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19" name="AutoShape 19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0" name="AutoShape 20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1" name="AutoShape 21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6" name="AutoShape 26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7" name="AutoShape 27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29" name="AutoShape 29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0" name="AutoShape 30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1" name="AutoShape 31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2" name="AutoShape 32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3" name="AutoShape 33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4" name="AutoShape 34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5" name="AutoShape 35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6" name="AutoShape 36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7" name="AutoShape 37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8" name="AutoShape 38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39" name="AutoShape 39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1" name="AutoShape 41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2" name="AutoShape 42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3" name="AutoShape 43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4" name="AutoShape 44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5" name="AutoShape 45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205</xdr:row>
      <xdr:rowOff>104775</xdr:rowOff>
    </xdr:from>
    <xdr:to>
      <xdr:col>2</xdr:col>
      <xdr:colOff>9525</xdr:colOff>
      <xdr:row>207</xdr:row>
      <xdr:rowOff>19050</xdr:rowOff>
    </xdr:to>
    <xdr:sp>
      <xdr:nvSpPr>
        <xdr:cNvPr id="46" name="AutoShape 46"/>
        <xdr:cNvSpPr>
          <a:spLocks/>
        </xdr:cNvSpPr>
      </xdr:nvSpPr>
      <xdr:spPr>
        <a:xfrm>
          <a:off x="400050" y="34270950"/>
          <a:ext cx="1733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323850</xdr:rowOff>
    </xdr:from>
    <xdr:to>
      <xdr:col>2</xdr:col>
      <xdr:colOff>66675</xdr:colOff>
      <xdr:row>2</xdr:row>
      <xdr:rowOff>152400</xdr:rowOff>
    </xdr:to>
    <xdr:pic>
      <xdr:nvPicPr>
        <xdr:cNvPr id="47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3850"/>
          <a:ext cx="1571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219075</xdr:rowOff>
    </xdr:from>
    <xdr:to>
      <xdr:col>2</xdr:col>
      <xdr:colOff>895350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19075"/>
          <a:ext cx="16764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4</xdr:col>
      <xdr:colOff>266700</xdr:colOff>
      <xdr:row>3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5725"/>
          <a:ext cx="15049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mantex.ru/" TargetMode="External" /><Relationship Id="rId2" Type="http://schemas.openxmlformats.org/officeDocument/2006/relationships/hyperlink" Target="http://www.ormantex.ru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mantex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rmantex.ru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3"/>
  <sheetViews>
    <sheetView tabSelected="1" view="pageBreakPreview" zoomScale="90" zoomScaleSheetLayoutView="90" workbookViewId="0" topLeftCell="A1">
      <selection activeCell="B47" sqref="B47"/>
    </sheetView>
  </sheetViews>
  <sheetFormatPr defaultColWidth="9.00390625" defaultRowHeight="12.75"/>
  <cols>
    <col min="1" max="1" width="4.75390625" style="1" customWidth="1"/>
    <col min="2" max="2" width="15.00390625" style="2" customWidth="1"/>
    <col min="3" max="3" width="22.375" style="3" customWidth="1"/>
    <col min="4" max="4" width="17.50390625" style="3" customWidth="1"/>
    <col min="5" max="5" width="9.875" style="3" customWidth="1"/>
    <col min="6" max="6" width="7.375" style="1" customWidth="1"/>
    <col min="7" max="7" width="9.50390625" style="4" customWidth="1"/>
    <col min="8" max="8" width="9.00390625" style="3" customWidth="1"/>
    <col min="9" max="10" width="9.125" style="1" customWidth="1"/>
    <col min="11" max="11" width="0" style="1" hidden="1" customWidth="1"/>
    <col min="12" max="12" width="0" style="2" hidden="1" customWidth="1"/>
    <col min="13" max="13" width="9.00390625" style="3" customWidth="1"/>
    <col min="14" max="14" width="9.125" style="1" customWidth="1"/>
    <col min="15" max="15" width="12.00390625" style="1" customWidth="1"/>
    <col min="16" max="16" width="10.25390625" style="2" customWidth="1"/>
    <col min="17" max="17" width="0" style="1" hidden="1" customWidth="1"/>
    <col min="18" max="18" width="9.00390625" style="1" customWidth="1"/>
    <col min="19" max="19" width="9.125" style="1" customWidth="1"/>
    <col min="20" max="20" width="6.75390625" style="2" customWidth="1"/>
    <col min="21" max="21" width="12.125" style="5" customWidth="1"/>
    <col min="22" max="22" width="11.125" style="6" customWidth="1"/>
    <col min="23" max="23" width="0" style="1" hidden="1" customWidth="1"/>
    <col min="24" max="24" width="9.25390625" style="1" customWidth="1"/>
    <col min="25" max="25" width="10.50390625" style="2" customWidth="1"/>
    <col min="26" max="26" width="11.625" style="5" customWidth="1"/>
    <col min="27" max="27" width="10.875" style="1" customWidth="1"/>
    <col min="28" max="28" width="9.125" style="1" customWidth="1"/>
    <col min="29" max="29" width="4.75390625" style="1" customWidth="1"/>
    <col min="30" max="30" width="9.125" style="2" customWidth="1"/>
    <col min="31" max="31" width="9.00390625" style="5" customWidth="1"/>
    <col min="32" max="32" width="9.125" style="1" customWidth="1"/>
    <col min="33" max="33" width="0" style="1" hidden="1" customWidth="1"/>
    <col min="34" max="34" width="9.75390625" style="1" customWidth="1"/>
    <col min="35" max="35" width="9.125" style="2" customWidth="1"/>
    <col min="36" max="36" width="9.00390625" style="5" customWidth="1"/>
    <col min="37" max="38" width="9.125" style="1" customWidth="1"/>
    <col min="39" max="39" width="0" style="1" hidden="1" customWidth="1"/>
    <col min="40" max="40" width="12.00390625" style="2" customWidth="1"/>
    <col min="41" max="41" width="9.00390625" style="5" customWidth="1"/>
    <col min="42" max="45" width="9.125" style="1" customWidth="1"/>
  </cols>
  <sheetData>
    <row r="1" spans="1:10" ht="12.75">
      <c r="A1" s="2"/>
      <c r="B1"/>
      <c r="C1"/>
      <c r="D1"/>
      <c r="E1"/>
      <c r="F1"/>
      <c r="G1"/>
      <c r="H1"/>
      <c r="I1"/>
      <c r="J1"/>
    </row>
    <row r="2" spans="1:45" s="8" customFormat="1" ht="12.75">
      <c r="A2"/>
      <c r="B2"/>
      <c r="C2"/>
      <c r="D2" s="7" t="s">
        <v>0</v>
      </c>
      <c r="E2"/>
      <c r="F2"/>
      <c r="G2"/>
      <c r="H2"/>
      <c r="I2"/>
      <c r="J2"/>
      <c r="R2" s="7" t="s">
        <v>1</v>
      </c>
      <c r="AG2" s="7" t="s">
        <v>1</v>
      </c>
      <c r="AH2" s="7" t="s">
        <v>1</v>
      </c>
      <c r="AR2" s="2"/>
      <c r="AS2" s="2"/>
    </row>
    <row r="3" spans="1:37" ht="45" customHeight="1">
      <c r="A3"/>
      <c r="B3"/>
      <c r="C3"/>
      <c r="D3"/>
      <c r="E3" s="9" t="s">
        <v>2</v>
      </c>
      <c r="F3"/>
      <c r="G3"/>
      <c r="H3"/>
      <c r="I3"/>
      <c r="J3"/>
      <c r="R3" s="3"/>
      <c r="S3" s="9" t="s">
        <v>3</v>
      </c>
      <c r="AD3" s="1"/>
      <c r="AE3" s="2"/>
      <c r="AG3" s="3"/>
      <c r="AH3" s="9" t="s">
        <v>4</v>
      </c>
      <c r="AK3" s="6"/>
    </row>
    <row r="4" spans="1:43" s="1" customFormat="1" ht="34.5" customHeight="1">
      <c r="A4"/>
      <c r="B4"/>
      <c r="C4"/>
      <c r="D4"/>
      <c r="E4"/>
      <c r="F4"/>
      <c r="G4"/>
      <c r="H4"/>
      <c r="I4"/>
      <c r="J4"/>
      <c r="K4" s="10"/>
      <c r="L4" s="10"/>
      <c r="M4" s="10"/>
      <c r="N4" s="10"/>
      <c r="O4" s="10"/>
      <c r="P4" s="10"/>
      <c r="Q4" s="10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1" s="1" customFormat="1" ht="12.75">
      <c r="A5"/>
      <c r="B5"/>
      <c r="C5" s="11" t="s">
        <v>5</v>
      </c>
      <c r="D5" s="11"/>
      <c r="E5" s="11"/>
      <c r="F5" s="11"/>
      <c r="G5" s="11"/>
      <c r="H5" s="11"/>
      <c r="I5" s="11"/>
      <c r="J5" s="11"/>
      <c r="O5" s="12" t="s">
        <v>6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/>
      <c r="AA5"/>
      <c r="AE5" s="12" t="s">
        <v>7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1" customFormat="1" ht="19.5" customHeight="1">
      <c r="A6"/>
      <c r="B6"/>
      <c r="C6" s="13" t="s">
        <v>8</v>
      </c>
      <c r="D6" s="13"/>
      <c r="E6" s="13"/>
      <c r="F6" s="13"/>
      <c r="G6" s="13"/>
      <c r="H6" s="13"/>
      <c r="I6" s="13"/>
      <c r="J6" s="13"/>
      <c r="O6" s="14" t="s">
        <v>9</v>
      </c>
      <c r="P6" s="14"/>
      <c r="Q6" s="15"/>
      <c r="R6" s="15"/>
      <c r="S6" s="15"/>
      <c r="T6" s="16"/>
      <c r="U6" s="14" t="s">
        <v>9</v>
      </c>
      <c r="V6" s="14"/>
      <c r="W6" s="15"/>
      <c r="X6" s="15"/>
      <c r="Y6" s="15"/>
      <c r="Z6" s="17" t="s">
        <v>10</v>
      </c>
      <c r="AA6" s="17"/>
      <c r="AE6" s="14" t="s">
        <v>9</v>
      </c>
      <c r="AF6" s="14"/>
      <c r="AG6" s="18" t="s">
        <v>11</v>
      </c>
      <c r="AH6" s="19" t="s">
        <v>12</v>
      </c>
      <c r="AI6" s="20" t="s">
        <v>13</v>
      </c>
      <c r="AJ6" s="21"/>
      <c r="AK6" s="14" t="s">
        <v>9</v>
      </c>
      <c r="AL6" s="14"/>
      <c r="AM6" s="20" t="s">
        <v>11</v>
      </c>
      <c r="AN6" s="19" t="s">
        <v>12</v>
      </c>
      <c r="AO6" s="20" t="s">
        <v>13</v>
      </c>
    </row>
    <row r="7" spans="1:45" s="30" customFormat="1" ht="19.5" customHeight="1">
      <c r="A7"/>
      <c r="B7"/>
      <c r="C7" s="22" t="s">
        <v>14</v>
      </c>
      <c r="D7" s="22" t="s">
        <v>15</v>
      </c>
      <c r="E7" s="23" t="s">
        <v>16</v>
      </c>
      <c r="F7" s="23"/>
      <c r="G7" s="23"/>
      <c r="H7" s="23" t="s">
        <v>17</v>
      </c>
      <c r="I7" s="23"/>
      <c r="J7" s="23"/>
      <c r="K7" s="2"/>
      <c r="L7" s="24"/>
      <c r="M7" s="25"/>
      <c r="N7" s="26"/>
      <c r="O7" s="20" t="s">
        <v>18</v>
      </c>
      <c r="P7" s="20" t="s">
        <v>19</v>
      </c>
      <c r="Q7" s="18" t="s">
        <v>11</v>
      </c>
      <c r="R7" s="19" t="s">
        <v>12</v>
      </c>
      <c r="S7" s="20" t="s">
        <v>13</v>
      </c>
      <c r="T7" s="21"/>
      <c r="U7" s="20" t="s">
        <v>18</v>
      </c>
      <c r="V7" s="20" t="s">
        <v>19</v>
      </c>
      <c r="W7" s="20" t="s">
        <v>11</v>
      </c>
      <c r="X7" s="19" t="s">
        <v>12</v>
      </c>
      <c r="Y7" s="20" t="s">
        <v>13</v>
      </c>
      <c r="Z7" s="27" t="s">
        <v>20</v>
      </c>
      <c r="AA7" s="27"/>
      <c r="AB7" s="26"/>
      <c r="AC7" s="2"/>
      <c r="AD7" s="26"/>
      <c r="AE7" s="28" t="s">
        <v>21</v>
      </c>
      <c r="AF7" s="28"/>
      <c r="AG7" s="28"/>
      <c r="AH7" s="28"/>
      <c r="AI7" s="28"/>
      <c r="AJ7" s="1"/>
      <c r="AK7" s="28" t="s">
        <v>22</v>
      </c>
      <c r="AL7" s="28"/>
      <c r="AM7" s="28"/>
      <c r="AN7" s="28"/>
      <c r="AO7" s="28"/>
      <c r="AP7" s="29"/>
      <c r="AQ7" s="26"/>
      <c r="AR7" s="1"/>
      <c r="AS7" s="1"/>
    </row>
    <row r="8" spans="1:45" s="30" customFormat="1" ht="18" customHeight="1">
      <c r="A8"/>
      <c r="B8"/>
      <c r="C8" s="22"/>
      <c r="D8" s="22"/>
      <c r="E8" s="31" t="s">
        <v>23</v>
      </c>
      <c r="F8" s="31"/>
      <c r="G8" s="31"/>
      <c r="H8" s="31" t="s">
        <v>23</v>
      </c>
      <c r="I8" s="31"/>
      <c r="J8" s="31"/>
      <c r="K8" s="1"/>
      <c r="L8" s="32"/>
      <c r="M8" s="33"/>
      <c r="N8" s="34"/>
      <c r="O8" s="28" t="s">
        <v>24</v>
      </c>
      <c r="P8" s="28"/>
      <c r="Q8" s="28"/>
      <c r="R8" s="28"/>
      <c r="S8" s="28"/>
      <c r="T8" s="1"/>
      <c r="U8" s="28" t="s">
        <v>25</v>
      </c>
      <c r="V8" s="28"/>
      <c r="W8" s="28"/>
      <c r="X8" s="28"/>
      <c r="Y8" s="28"/>
      <c r="Z8" s="35" t="s">
        <v>26</v>
      </c>
      <c r="AA8" s="36" t="s">
        <v>27</v>
      </c>
      <c r="AB8" s="10"/>
      <c r="AC8" s="1"/>
      <c r="AD8" s="26"/>
      <c r="AE8" s="37" t="s">
        <v>28</v>
      </c>
      <c r="AF8" s="37"/>
      <c r="AG8" s="38">
        <v>0.24</v>
      </c>
      <c r="AH8" s="39">
        <f>AG8*1.15</f>
        <v>0.27599999999999997</v>
      </c>
      <c r="AI8" s="40">
        <f>AH8*1.3</f>
        <v>0.35879999999999995</v>
      </c>
      <c r="AJ8" s="1"/>
      <c r="AK8" s="41" t="s">
        <v>29</v>
      </c>
      <c r="AL8" s="41"/>
      <c r="AM8" s="42"/>
      <c r="AN8" s="42" t="s">
        <v>30</v>
      </c>
      <c r="AO8" s="43">
        <f>0.41*1.3</f>
        <v>0.533</v>
      </c>
      <c r="AP8" s="44"/>
      <c r="AQ8" s="44"/>
      <c r="AR8" s="1"/>
      <c r="AS8" s="1"/>
    </row>
    <row r="9" spans="1:45" s="30" customFormat="1" ht="12.75" customHeight="1">
      <c r="A9"/>
      <c r="B9"/>
      <c r="C9" s="22"/>
      <c r="D9" s="22"/>
      <c r="E9" s="45">
        <v>5000</v>
      </c>
      <c r="F9" s="46">
        <v>10000</v>
      </c>
      <c r="G9" s="47">
        <v>20000</v>
      </c>
      <c r="H9" s="45">
        <v>5000</v>
      </c>
      <c r="I9" s="46">
        <v>10000</v>
      </c>
      <c r="J9" s="47">
        <v>20000</v>
      </c>
      <c r="K9" s="1"/>
      <c r="L9" s="24"/>
      <c r="M9" s="33"/>
      <c r="N9" s="34"/>
      <c r="O9" s="48">
        <v>20</v>
      </c>
      <c r="P9" s="49">
        <v>25</v>
      </c>
      <c r="Q9" s="38">
        <v>0.24</v>
      </c>
      <c r="R9" s="39">
        <f>Q9*1.15</f>
        <v>0.27599999999999997</v>
      </c>
      <c r="S9" s="40">
        <f>R9*1.3</f>
        <v>0.35879999999999995</v>
      </c>
      <c r="T9" s="1"/>
      <c r="U9" s="50">
        <v>20</v>
      </c>
      <c r="V9" s="51">
        <v>25</v>
      </c>
      <c r="W9" s="42"/>
      <c r="X9" s="42" t="s">
        <v>30</v>
      </c>
      <c r="Y9" s="43">
        <f>0.41*1.3</f>
        <v>0.533</v>
      </c>
      <c r="Z9" s="35" t="s">
        <v>31</v>
      </c>
      <c r="AA9" s="36" t="s">
        <v>32</v>
      </c>
      <c r="AB9" s="10"/>
      <c r="AC9" s="1"/>
      <c r="AD9" s="26"/>
      <c r="AE9" s="52" t="s">
        <v>33</v>
      </c>
      <c r="AF9" s="52"/>
      <c r="AG9" s="53">
        <v>0.33</v>
      </c>
      <c r="AH9" s="54">
        <f>AG9*1.15</f>
        <v>0.3795</v>
      </c>
      <c r="AI9" s="55">
        <f>AH9*1.3</f>
        <v>0.49335</v>
      </c>
      <c r="AJ9" s="1"/>
      <c r="AK9" s="52" t="s">
        <v>34</v>
      </c>
      <c r="AL9" s="52"/>
      <c r="AM9" s="53">
        <v>0.85</v>
      </c>
      <c r="AN9" s="56">
        <f>AM9*1.15</f>
        <v>0.9774999999999999</v>
      </c>
      <c r="AO9" s="55">
        <f>AN9*1.3</f>
        <v>1.27075</v>
      </c>
      <c r="AP9" s="57"/>
      <c r="AQ9" s="58"/>
      <c r="AR9" s="1"/>
      <c r="AS9" s="1"/>
    </row>
    <row r="10" spans="1:45" s="30" customFormat="1" ht="12.75" customHeight="1">
      <c r="A10"/>
      <c r="B10"/>
      <c r="C10" s="59" t="s">
        <v>35</v>
      </c>
      <c r="D10" s="60">
        <v>30</v>
      </c>
      <c r="E10" s="61">
        <v>1.15</v>
      </c>
      <c r="F10" s="62">
        <v>1.21</v>
      </c>
      <c r="G10" s="63">
        <v>1.07</v>
      </c>
      <c r="H10" s="61">
        <v>0.84</v>
      </c>
      <c r="I10" s="62">
        <v>0.82</v>
      </c>
      <c r="J10" s="63">
        <v>0.78</v>
      </c>
      <c r="K10" s="1"/>
      <c r="L10" s="24"/>
      <c r="M10" s="33"/>
      <c r="N10" s="34"/>
      <c r="O10" s="64">
        <v>20</v>
      </c>
      <c r="P10" s="65">
        <v>35</v>
      </c>
      <c r="Q10" s="53">
        <v>0.33</v>
      </c>
      <c r="R10" s="54">
        <f>Q10*1.15</f>
        <v>0.3795</v>
      </c>
      <c r="S10" s="55">
        <f>R10*1.3</f>
        <v>0.49335</v>
      </c>
      <c r="T10" s="1"/>
      <c r="U10" s="64">
        <v>30</v>
      </c>
      <c r="V10" s="65">
        <v>40</v>
      </c>
      <c r="W10" s="53">
        <v>0.85</v>
      </c>
      <c r="X10" s="56">
        <f>W10*1.15</f>
        <v>0.9774999999999999</v>
      </c>
      <c r="Y10" s="55">
        <f>X10*1.3</f>
        <v>1.27075</v>
      </c>
      <c r="Z10" s="66"/>
      <c r="AA10" s="34"/>
      <c r="AB10" s="10"/>
      <c r="AC10" s="1"/>
      <c r="AD10" s="26"/>
      <c r="AE10" s="52" t="s">
        <v>36</v>
      </c>
      <c r="AF10" s="52"/>
      <c r="AG10" s="53">
        <v>0.35</v>
      </c>
      <c r="AH10" s="54">
        <f>AG10*1.15</f>
        <v>0.40249999999999997</v>
      </c>
      <c r="AI10" s="55">
        <f>AH10*1.3</f>
        <v>0.52325</v>
      </c>
      <c r="AJ10" s="1"/>
      <c r="AK10" s="52" t="s">
        <v>37</v>
      </c>
      <c r="AL10" s="52"/>
      <c r="AM10" s="53">
        <v>0.95</v>
      </c>
      <c r="AN10" s="56">
        <f>AM10*1.15</f>
        <v>1.0924999999999998</v>
      </c>
      <c r="AO10" s="55">
        <f>AN10*1.3</f>
        <v>1.4202499999999998</v>
      </c>
      <c r="AP10" s="57"/>
      <c r="AQ10" s="58"/>
      <c r="AR10" s="1"/>
      <c r="AS10" s="1"/>
    </row>
    <row r="11" spans="1:45" s="30" customFormat="1" ht="12.75" customHeight="1">
      <c r="A11"/>
      <c r="B11"/>
      <c r="C11" s="31" t="s">
        <v>38</v>
      </c>
      <c r="D11" s="67">
        <v>40</v>
      </c>
      <c r="E11" s="68">
        <v>1.24</v>
      </c>
      <c r="F11" s="69">
        <v>1.21</v>
      </c>
      <c r="G11" s="70">
        <v>1.61</v>
      </c>
      <c r="H11" s="68">
        <v>0.93</v>
      </c>
      <c r="I11" s="69">
        <v>0.91</v>
      </c>
      <c r="J11" s="71">
        <v>0.87</v>
      </c>
      <c r="K11" s="1"/>
      <c r="L11" s="24"/>
      <c r="M11" s="33"/>
      <c r="N11" s="34"/>
      <c r="O11" s="64">
        <v>25</v>
      </c>
      <c r="P11" s="65">
        <v>30</v>
      </c>
      <c r="Q11" s="53">
        <v>0.35</v>
      </c>
      <c r="R11" s="54">
        <f>Q11*1.15</f>
        <v>0.40249999999999997</v>
      </c>
      <c r="S11" s="55">
        <f>R11*1.3</f>
        <v>0.52325</v>
      </c>
      <c r="T11" s="1"/>
      <c r="U11" s="64">
        <v>30</v>
      </c>
      <c r="V11" s="65">
        <v>45</v>
      </c>
      <c r="W11" s="53">
        <v>0.95</v>
      </c>
      <c r="X11" s="56">
        <f>W11*1.15</f>
        <v>1.0924999999999998</v>
      </c>
      <c r="Y11" s="55">
        <f>X11*1.3</f>
        <v>1.4202499999999998</v>
      </c>
      <c r="Z11" s="66"/>
      <c r="AA11" s="34"/>
      <c r="AB11" s="10"/>
      <c r="AC11" s="1"/>
      <c r="AD11" s="26"/>
      <c r="AE11" s="52" t="s">
        <v>39</v>
      </c>
      <c r="AF11" s="52"/>
      <c r="AG11" s="53">
        <v>0.41</v>
      </c>
      <c r="AH11" s="54">
        <f>AG11*1.15</f>
        <v>0.4714999999999999</v>
      </c>
      <c r="AI11" s="55">
        <f>AH11*1.3</f>
        <v>0.6129499999999999</v>
      </c>
      <c r="AJ11" s="72"/>
      <c r="AK11" s="73" t="s">
        <v>40</v>
      </c>
      <c r="AL11" s="73"/>
      <c r="AM11" s="74">
        <v>1.11</v>
      </c>
      <c r="AN11" s="56">
        <f>AM11*1.15</f>
        <v>1.2765</v>
      </c>
      <c r="AO11" s="55">
        <f>AN11*1.3</f>
        <v>1.65945</v>
      </c>
      <c r="AP11" s="57"/>
      <c r="AQ11" s="58"/>
      <c r="AR11" s="1"/>
      <c r="AS11" s="1"/>
    </row>
    <row r="12" spans="1:45" s="30" customFormat="1" ht="12.75" customHeight="1">
      <c r="A12"/>
      <c r="B12"/>
      <c r="C12" s="31" t="s">
        <v>41</v>
      </c>
      <c r="D12" s="67">
        <v>45</v>
      </c>
      <c r="E12" s="68">
        <v>2.06</v>
      </c>
      <c r="F12" s="69">
        <v>2.01</v>
      </c>
      <c r="G12" s="70">
        <v>1.92</v>
      </c>
      <c r="H12" s="68">
        <v>1.75</v>
      </c>
      <c r="I12" s="69">
        <v>1.7000000000000002</v>
      </c>
      <c r="J12" s="70">
        <v>1.63</v>
      </c>
      <c r="K12" s="1"/>
      <c r="L12" s="24"/>
      <c r="M12" s="33"/>
      <c r="N12" s="34"/>
      <c r="O12" s="64">
        <v>25</v>
      </c>
      <c r="P12" s="65">
        <v>35</v>
      </c>
      <c r="Q12" s="53">
        <v>0.41</v>
      </c>
      <c r="R12" s="54">
        <f>Q12*1.15</f>
        <v>0.4714999999999999</v>
      </c>
      <c r="S12" s="55">
        <f>R12*1.3</f>
        <v>0.6129499999999999</v>
      </c>
      <c r="T12" s="72"/>
      <c r="U12" s="75">
        <v>35</v>
      </c>
      <c r="V12" s="76">
        <v>45</v>
      </c>
      <c r="W12" s="74">
        <v>1.11</v>
      </c>
      <c r="X12" s="56">
        <f>W12*1.15</f>
        <v>1.2765</v>
      </c>
      <c r="Y12" s="55">
        <f>X12*1.3</f>
        <v>1.65945</v>
      </c>
      <c r="Z12" s="66"/>
      <c r="AA12" s="34"/>
      <c r="AB12" s="10"/>
      <c r="AC12" s="1"/>
      <c r="AD12" s="26"/>
      <c r="AE12" s="52" t="s">
        <v>42</v>
      </c>
      <c r="AF12" s="52"/>
      <c r="AG12" s="53">
        <v>0.56</v>
      </c>
      <c r="AH12" s="54">
        <f>AG12*1.15</f>
        <v>0.644</v>
      </c>
      <c r="AI12" s="55">
        <f>AH12*1.3</f>
        <v>0.8372</v>
      </c>
      <c r="AJ12" s="72"/>
      <c r="AK12" s="73" t="s">
        <v>43</v>
      </c>
      <c r="AL12" s="73"/>
      <c r="AM12" s="74">
        <v>1.23</v>
      </c>
      <c r="AN12" s="56">
        <f>AM12*1.15</f>
        <v>1.4144999999999999</v>
      </c>
      <c r="AO12" s="55">
        <f>AN12*1.3</f>
        <v>1.8388499999999999</v>
      </c>
      <c r="AP12" s="10"/>
      <c r="AQ12" s="10"/>
      <c r="AR12" s="1"/>
      <c r="AS12" s="1"/>
    </row>
    <row r="13" spans="1:45" s="30" customFormat="1" ht="12.75" customHeight="1">
      <c r="A13"/>
      <c r="B13"/>
      <c r="C13" s="31" t="s">
        <v>44</v>
      </c>
      <c r="D13" s="77">
        <v>50</v>
      </c>
      <c r="E13" s="78">
        <v>2.64</v>
      </c>
      <c r="F13" s="79">
        <v>2.58</v>
      </c>
      <c r="G13" s="80">
        <v>2.47</v>
      </c>
      <c r="H13" s="78">
        <v>2.33</v>
      </c>
      <c r="I13" s="79">
        <v>2.27</v>
      </c>
      <c r="J13" s="80">
        <v>2.18</v>
      </c>
      <c r="K13" s="1"/>
      <c r="L13" s="24"/>
      <c r="M13" s="33"/>
      <c r="N13" s="34"/>
      <c r="O13" s="64">
        <v>30</v>
      </c>
      <c r="P13" s="65">
        <v>40</v>
      </c>
      <c r="Q13" s="53">
        <v>0.56</v>
      </c>
      <c r="R13" s="54">
        <f>Q13*1.15</f>
        <v>0.644</v>
      </c>
      <c r="S13" s="55">
        <f>R13*1.3</f>
        <v>0.8372</v>
      </c>
      <c r="T13" s="72"/>
      <c r="U13" s="75">
        <v>35</v>
      </c>
      <c r="V13" s="76">
        <v>50</v>
      </c>
      <c r="W13" s="74">
        <v>1.23</v>
      </c>
      <c r="X13" s="56">
        <f>W13*1.15</f>
        <v>1.4144999999999999</v>
      </c>
      <c r="Y13" s="55">
        <f>X13*1.3</f>
        <v>1.8388499999999999</v>
      </c>
      <c r="Z13" s="66"/>
      <c r="AA13" s="34"/>
      <c r="AB13" s="10"/>
      <c r="AC13" s="1"/>
      <c r="AD13" s="26"/>
      <c r="AE13" s="52" t="s">
        <v>45</v>
      </c>
      <c r="AF13" s="52"/>
      <c r="AG13" s="53">
        <v>0.63</v>
      </c>
      <c r="AH13" s="54">
        <f>AG13*1.15</f>
        <v>0.7244999999999999</v>
      </c>
      <c r="AI13" s="55">
        <f>AH13*1.3</f>
        <v>0.94185</v>
      </c>
      <c r="AJ13" s="72"/>
      <c r="AK13" s="73" t="s">
        <v>46</v>
      </c>
      <c r="AL13" s="73"/>
      <c r="AM13" s="74">
        <v>1.41</v>
      </c>
      <c r="AN13" s="56">
        <f>AM13*1.15</f>
        <v>1.6214999999999997</v>
      </c>
      <c r="AO13" s="55">
        <f>AN13*1.3</f>
        <v>2.1079499999999998</v>
      </c>
      <c r="AP13" s="10"/>
      <c r="AQ13" s="10"/>
      <c r="AR13" s="1"/>
      <c r="AS13" s="1"/>
    </row>
    <row r="14" spans="1:45" s="30" customFormat="1" ht="12.75" customHeight="1">
      <c r="A14"/>
      <c r="B14"/>
      <c r="C14" s="31" t="s">
        <v>47</v>
      </c>
      <c r="D14" s="77">
        <v>55</v>
      </c>
      <c r="E14" s="78">
        <v>4.59</v>
      </c>
      <c r="F14" s="79">
        <v>4.47</v>
      </c>
      <c r="G14" s="80">
        <v>4.29</v>
      </c>
      <c r="H14" s="78">
        <v>4.28</v>
      </c>
      <c r="I14" s="79">
        <v>4.17</v>
      </c>
      <c r="J14" s="80">
        <v>4</v>
      </c>
      <c r="K14" s="1"/>
      <c r="L14" s="24"/>
      <c r="M14" s="33"/>
      <c r="N14" s="34"/>
      <c r="O14" s="64">
        <v>30</v>
      </c>
      <c r="P14" s="65">
        <v>45</v>
      </c>
      <c r="Q14" s="53">
        <v>0.63</v>
      </c>
      <c r="R14" s="54">
        <f>Q14*1.15</f>
        <v>0.7244999999999999</v>
      </c>
      <c r="S14" s="55">
        <f>R14*1.3</f>
        <v>0.94185</v>
      </c>
      <c r="T14" s="72"/>
      <c r="U14" s="75">
        <v>40</v>
      </c>
      <c r="V14" s="76">
        <v>50</v>
      </c>
      <c r="W14" s="74">
        <v>1.41</v>
      </c>
      <c r="X14" s="56">
        <f>W14*1.15</f>
        <v>1.6214999999999997</v>
      </c>
      <c r="Y14" s="55">
        <f>X14*1.3</f>
        <v>2.1079499999999998</v>
      </c>
      <c r="Z14" s="66"/>
      <c r="AA14" s="34"/>
      <c r="AB14" s="10"/>
      <c r="AC14" s="1"/>
      <c r="AD14" s="26"/>
      <c r="AE14" s="73" t="s">
        <v>48</v>
      </c>
      <c r="AF14" s="73"/>
      <c r="AG14" s="74">
        <v>0.66</v>
      </c>
      <c r="AH14" s="54">
        <f>AG14*1.15</f>
        <v>0.759</v>
      </c>
      <c r="AI14" s="55">
        <f>AH14*1.3</f>
        <v>0.9867</v>
      </c>
      <c r="AJ14" s="72"/>
      <c r="AK14" s="73" t="s">
        <v>49</v>
      </c>
      <c r="AL14" s="73"/>
      <c r="AM14" s="74">
        <v>1.69</v>
      </c>
      <c r="AN14" s="56">
        <f>AM14*1.15</f>
        <v>1.9434999999999998</v>
      </c>
      <c r="AO14" s="55">
        <f>AN14*1.3</f>
        <v>2.52655</v>
      </c>
      <c r="AP14" s="10"/>
      <c r="AQ14" s="10"/>
      <c r="AR14" s="1"/>
      <c r="AS14" s="1"/>
    </row>
    <row r="15" spans="1:45" s="30" customFormat="1" ht="12.75" customHeight="1">
      <c r="A15"/>
      <c r="B15"/>
      <c r="C15" s="31" t="s">
        <v>50</v>
      </c>
      <c r="D15" s="77">
        <v>60</v>
      </c>
      <c r="E15" s="78">
        <v>8.19</v>
      </c>
      <c r="F15" s="79">
        <v>7.99</v>
      </c>
      <c r="G15" s="80">
        <v>7.65</v>
      </c>
      <c r="H15" s="78">
        <v>7.88</v>
      </c>
      <c r="I15" s="79">
        <v>7.69</v>
      </c>
      <c r="J15" s="80">
        <v>7.37</v>
      </c>
      <c r="K15" s="1"/>
      <c r="L15" s="24"/>
      <c r="M15" s="33"/>
      <c r="N15" s="34"/>
      <c r="O15" s="75">
        <v>35</v>
      </c>
      <c r="P15" s="76">
        <v>40</v>
      </c>
      <c r="Q15" s="74">
        <v>0.66</v>
      </c>
      <c r="R15" s="54">
        <f>Q15*1.15</f>
        <v>0.759</v>
      </c>
      <c r="S15" s="55">
        <f>R15*1.3</f>
        <v>0.9867</v>
      </c>
      <c r="T15" s="72"/>
      <c r="U15" s="75">
        <v>40</v>
      </c>
      <c r="V15" s="76">
        <v>60</v>
      </c>
      <c r="W15" s="74">
        <v>1.69</v>
      </c>
      <c r="X15" s="56">
        <f>W15*1.15</f>
        <v>1.9434999999999998</v>
      </c>
      <c r="Y15" s="55">
        <f>X15*1.3</f>
        <v>2.52655</v>
      </c>
      <c r="Z15" s="66"/>
      <c r="AA15" s="34"/>
      <c r="AB15" s="10"/>
      <c r="AC15" s="1"/>
      <c r="AD15" s="26"/>
      <c r="AE15" s="73" t="s">
        <v>40</v>
      </c>
      <c r="AF15" s="73"/>
      <c r="AG15" s="74">
        <v>0.74</v>
      </c>
      <c r="AH15" s="54">
        <f>AG15*1.15</f>
        <v>0.851</v>
      </c>
      <c r="AI15" s="55">
        <f>AH15*1.3</f>
        <v>1.1063</v>
      </c>
      <c r="AJ15" s="72"/>
      <c r="AK15" s="73" t="s">
        <v>51</v>
      </c>
      <c r="AL15" s="73"/>
      <c r="AM15" s="74">
        <v>1.59</v>
      </c>
      <c r="AN15" s="56">
        <f>AM15*1.15</f>
        <v>1.8285</v>
      </c>
      <c r="AO15" s="55">
        <f>AN15*1.3</f>
        <v>2.37705</v>
      </c>
      <c r="AP15" s="10"/>
      <c r="AQ15" s="10"/>
      <c r="AR15" s="1"/>
      <c r="AS15" s="1"/>
    </row>
    <row r="16" spans="1:45" s="30" customFormat="1" ht="12.75" customHeight="1">
      <c r="A16"/>
      <c r="B16"/>
      <c r="C16" s="31" t="s">
        <v>52</v>
      </c>
      <c r="D16" s="77">
        <v>60</v>
      </c>
      <c r="E16" s="78">
        <v>7.31</v>
      </c>
      <c r="F16" s="79">
        <v>7.13</v>
      </c>
      <c r="G16" s="80">
        <v>6.84</v>
      </c>
      <c r="H16" s="78">
        <v>7</v>
      </c>
      <c r="I16" s="79">
        <v>6.83</v>
      </c>
      <c r="J16" s="80">
        <v>6.55</v>
      </c>
      <c r="K16" s="1"/>
      <c r="L16" s="24"/>
      <c r="M16" s="33"/>
      <c r="N16" s="34"/>
      <c r="O16" s="75">
        <v>35</v>
      </c>
      <c r="P16" s="76">
        <v>45</v>
      </c>
      <c r="Q16" s="74">
        <v>0.74</v>
      </c>
      <c r="R16" s="54">
        <f>Q16*1.15</f>
        <v>0.851</v>
      </c>
      <c r="S16" s="55">
        <f>R16*1.3</f>
        <v>1.1063</v>
      </c>
      <c r="T16" s="72"/>
      <c r="U16" s="75">
        <v>45</v>
      </c>
      <c r="V16" s="76">
        <v>50</v>
      </c>
      <c r="W16" s="74">
        <v>1.59</v>
      </c>
      <c r="X16" s="56">
        <f>W16*1.15</f>
        <v>1.8285</v>
      </c>
      <c r="Y16" s="55">
        <f>X16*1.3</f>
        <v>2.37705</v>
      </c>
      <c r="Z16" s="66"/>
      <c r="AA16" s="34"/>
      <c r="AB16" s="10"/>
      <c r="AC16" s="1"/>
      <c r="AD16" s="26"/>
      <c r="AE16" s="73" t="s">
        <v>53</v>
      </c>
      <c r="AF16" s="73"/>
      <c r="AG16" s="74">
        <v>0.82</v>
      </c>
      <c r="AH16" s="54">
        <f>AG16*1.15</f>
        <v>0.9429999999999998</v>
      </c>
      <c r="AI16" s="55">
        <f>AH16*1.3</f>
        <v>1.2258999999999998</v>
      </c>
      <c r="AJ16" s="72"/>
      <c r="AK16" s="73" t="s">
        <v>54</v>
      </c>
      <c r="AL16" s="73"/>
      <c r="AM16" s="74">
        <v>2.47</v>
      </c>
      <c r="AN16" s="56">
        <f>AM16*1.15</f>
        <v>2.8405</v>
      </c>
      <c r="AO16" s="55">
        <f>AN16*1.3</f>
        <v>3.69265</v>
      </c>
      <c r="AP16" s="10"/>
      <c r="AQ16" s="10"/>
      <c r="AR16" s="1"/>
      <c r="AS16" s="1"/>
    </row>
    <row r="17" spans="1:45" s="30" customFormat="1" ht="12.75" customHeight="1">
      <c r="A17"/>
      <c r="B17"/>
      <c r="C17" s="31" t="s">
        <v>55</v>
      </c>
      <c r="D17" s="77">
        <v>70</v>
      </c>
      <c r="E17" s="78">
        <v>11.74</v>
      </c>
      <c r="F17" s="79">
        <v>11.46</v>
      </c>
      <c r="G17" s="80">
        <v>10.99</v>
      </c>
      <c r="H17" s="78">
        <v>11.44</v>
      </c>
      <c r="I17" s="79">
        <v>11.16</v>
      </c>
      <c r="J17" s="80">
        <v>10.7</v>
      </c>
      <c r="K17" s="1"/>
      <c r="L17" s="24"/>
      <c r="M17" s="33"/>
      <c r="N17" s="34"/>
      <c r="O17" s="75">
        <v>35</v>
      </c>
      <c r="P17" s="76">
        <v>50</v>
      </c>
      <c r="Q17" s="74">
        <v>0.82</v>
      </c>
      <c r="R17" s="54">
        <f>Q17*1.15</f>
        <v>0.9429999999999998</v>
      </c>
      <c r="S17" s="55">
        <f>R17*1.3</f>
        <v>1.2258999999999998</v>
      </c>
      <c r="T17" s="72"/>
      <c r="U17" s="75">
        <v>50</v>
      </c>
      <c r="V17" s="76">
        <v>70</v>
      </c>
      <c r="W17" s="74">
        <v>2.47</v>
      </c>
      <c r="X17" s="56">
        <f>W17*1.15</f>
        <v>2.8405</v>
      </c>
      <c r="Y17" s="55">
        <f>X17*1.3</f>
        <v>3.69265</v>
      </c>
      <c r="Z17" s="66"/>
      <c r="AA17" s="34"/>
      <c r="AB17" s="10"/>
      <c r="AC17" s="1"/>
      <c r="AD17" s="26"/>
      <c r="AE17" s="73" t="s">
        <v>56</v>
      </c>
      <c r="AF17" s="73"/>
      <c r="AG17" s="74">
        <v>0.85</v>
      </c>
      <c r="AH17" s="54">
        <f>AG17*1.15</f>
        <v>0.9774999999999999</v>
      </c>
      <c r="AI17" s="55">
        <f>AH17*1.3</f>
        <v>1.27075</v>
      </c>
      <c r="AJ17" s="72"/>
      <c r="AK17" s="73" t="s">
        <v>57</v>
      </c>
      <c r="AL17" s="73"/>
      <c r="AM17" s="74">
        <v>2.82</v>
      </c>
      <c r="AN17" s="56">
        <f>AM17*1.15</f>
        <v>3.2429999999999994</v>
      </c>
      <c r="AO17" s="55">
        <f>AN17*1.3</f>
        <v>4.2158999999999995</v>
      </c>
      <c r="AP17" s="10"/>
      <c r="AQ17" s="10"/>
      <c r="AR17" s="1"/>
      <c r="AS17" s="1"/>
    </row>
    <row r="18" spans="1:45" s="30" customFormat="1" ht="12.75" customHeight="1">
      <c r="A18"/>
      <c r="B18"/>
      <c r="C18" s="31" t="s">
        <v>58</v>
      </c>
      <c r="D18" s="77">
        <v>70</v>
      </c>
      <c r="E18" s="78">
        <v>8.48</v>
      </c>
      <c r="F18" s="79">
        <v>8.27</v>
      </c>
      <c r="G18" s="80">
        <v>7.93</v>
      </c>
      <c r="H18" s="78">
        <v>8.17</v>
      </c>
      <c r="I18" s="79">
        <v>7.97</v>
      </c>
      <c r="J18" s="80">
        <v>7.64</v>
      </c>
      <c r="K18" s="1"/>
      <c r="L18" s="24"/>
      <c r="M18" s="33"/>
      <c r="N18" s="34"/>
      <c r="O18" s="75">
        <v>40</v>
      </c>
      <c r="P18" s="76">
        <v>45</v>
      </c>
      <c r="Q18" s="74">
        <v>0.85</v>
      </c>
      <c r="R18" s="54">
        <f>Q18*1.15</f>
        <v>0.9774999999999999</v>
      </c>
      <c r="S18" s="55">
        <f>R18*1.3</f>
        <v>1.27075</v>
      </c>
      <c r="T18" s="72"/>
      <c r="U18" s="75">
        <v>50</v>
      </c>
      <c r="V18" s="76">
        <v>80</v>
      </c>
      <c r="W18" s="74">
        <v>2.82</v>
      </c>
      <c r="X18" s="56">
        <f>W18*1.15</f>
        <v>3.2429999999999994</v>
      </c>
      <c r="Y18" s="55">
        <f>X18*1.3</f>
        <v>4.2158999999999995</v>
      </c>
      <c r="Z18" s="66"/>
      <c r="AA18" s="34"/>
      <c r="AB18" s="10"/>
      <c r="AC18" s="1"/>
      <c r="AD18" s="26"/>
      <c r="AE18" s="73" t="s">
        <v>59</v>
      </c>
      <c r="AF18" s="73"/>
      <c r="AG18" s="74">
        <v>0.94</v>
      </c>
      <c r="AH18" s="54">
        <f>AG18*1.15</f>
        <v>1.081</v>
      </c>
      <c r="AI18" s="55">
        <f>AH18*1.3</f>
        <v>1.4053</v>
      </c>
      <c r="AJ18" s="72"/>
      <c r="AK18" s="73" t="s">
        <v>60</v>
      </c>
      <c r="AL18" s="73"/>
      <c r="AM18" s="74">
        <v>3.17</v>
      </c>
      <c r="AN18" s="56">
        <f>AM18*1.15</f>
        <v>3.6454999999999997</v>
      </c>
      <c r="AO18" s="55">
        <f>AN18*1.3</f>
        <v>4.7391499999999995</v>
      </c>
      <c r="AP18" s="10"/>
      <c r="AQ18" s="10"/>
      <c r="AR18" s="1"/>
      <c r="AS18" s="1"/>
    </row>
    <row r="19" spans="1:45" s="30" customFormat="1" ht="12.75" customHeight="1">
      <c r="A19"/>
      <c r="B19"/>
      <c r="C19" s="81" t="s">
        <v>61</v>
      </c>
      <c r="D19" s="82">
        <v>80</v>
      </c>
      <c r="E19" s="83">
        <v>13.39</v>
      </c>
      <c r="F19" s="84">
        <v>13.06</v>
      </c>
      <c r="G19" s="85">
        <v>12.51</v>
      </c>
      <c r="H19" s="83">
        <v>13.08</v>
      </c>
      <c r="I19" s="84">
        <v>12.76</v>
      </c>
      <c r="J19" s="85">
        <v>12.23</v>
      </c>
      <c r="K19" s="1"/>
      <c r="L19" s="24"/>
      <c r="M19" s="33"/>
      <c r="N19" s="34"/>
      <c r="O19" s="75">
        <v>40</v>
      </c>
      <c r="P19" s="76">
        <v>50</v>
      </c>
      <c r="Q19" s="74">
        <v>0.94</v>
      </c>
      <c r="R19" s="54">
        <f>Q19*1.15</f>
        <v>1.081</v>
      </c>
      <c r="S19" s="55">
        <f>R19*1.3</f>
        <v>1.4053</v>
      </c>
      <c r="T19" s="72"/>
      <c r="U19" s="75">
        <v>50</v>
      </c>
      <c r="V19" s="76">
        <v>90</v>
      </c>
      <c r="W19" s="74">
        <v>3.17</v>
      </c>
      <c r="X19" s="56">
        <f>W19*1.15</f>
        <v>3.6454999999999997</v>
      </c>
      <c r="Y19" s="55">
        <f>X19*1.3</f>
        <v>4.7391499999999995</v>
      </c>
      <c r="Z19" s="66"/>
      <c r="AA19" s="34"/>
      <c r="AB19" s="10"/>
      <c r="AC19" s="1"/>
      <c r="AD19" s="26"/>
      <c r="AE19" s="73" t="s">
        <v>62</v>
      </c>
      <c r="AF19" s="73"/>
      <c r="AG19" s="74">
        <v>1.13</v>
      </c>
      <c r="AH19" s="54">
        <f>AG19*1.15</f>
        <v>1.2994999999999999</v>
      </c>
      <c r="AI19" s="55">
        <f>AH19*1.3</f>
        <v>1.68935</v>
      </c>
      <c r="AJ19" s="72"/>
      <c r="AK19" s="73" t="s">
        <v>63</v>
      </c>
      <c r="AL19" s="73"/>
      <c r="AM19" s="74">
        <v>4.23</v>
      </c>
      <c r="AN19" s="56">
        <f>AM19*1.15</f>
        <v>4.8645000000000005</v>
      </c>
      <c r="AO19" s="55">
        <f>AN19*1.3</f>
        <v>6.323850000000001</v>
      </c>
      <c r="AP19" s="86"/>
      <c r="AQ19" s="10"/>
      <c r="AR19" s="1"/>
      <c r="AS19" s="1"/>
    </row>
    <row r="20" spans="1:45" s="30" customFormat="1" ht="12.75" customHeight="1">
      <c r="A20"/>
      <c r="B20"/>
      <c r="C20" s="87"/>
      <c r="D20" s="88"/>
      <c r="E20" s="88"/>
      <c r="F20" s="88"/>
      <c r="G20" s="88"/>
      <c r="H20" s="88"/>
      <c r="I20" s="88"/>
      <c r="J20"/>
      <c r="K20" s="1"/>
      <c r="L20" s="24"/>
      <c r="M20" s="33"/>
      <c r="N20" s="34"/>
      <c r="O20" s="75">
        <v>40</v>
      </c>
      <c r="P20" s="76">
        <v>60</v>
      </c>
      <c r="Q20" s="74">
        <v>1.13</v>
      </c>
      <c r="R20" s="54">
        <f>Q20*1.15</f>
        <v>1.2994999999999999</v>
      </c>
      <c r="S20" s="55">
        <f>R20*1.3</f>
        <v>1.68935</v>
      </c>
      <c r="T20" s="72"/>
      <c r="U20" s="75">
        <v>60</v>
      </c>
      <c r="V20" s="76">
        <v>100</v>
      </c>
      <c r="W20" s="74">
        <v>4.23</v>
      </c>
      <c r="X20" s="56">
        <f>W20*1.15</f>
        <v>4.8645000000000005</v>
      </c>
      <c r="Y20" s="55">
        <f>X20*1.3</f>
        <v>6.323850000000001</v>
      </c>
      <c r="Z20" s="66"/>
      <c r="AA20" s="34"/>
      <c r="AB20" s="10"/>
      <c r="AC20" s="1"/>
      <c r="AD20" s="26"/>
      <c r="AE20" s="73" t="s">
        <v>43</v>
      </c>
      <c r="AF20" s="73"/>
      <c r="AG20" s="74">
        <v>1.88</v>
      </c>
      <c r="AH20" s="54">
        <f>AG20*1.15</f>
        <v>2.162</v>
      </c>
      <c r="AI20" s="55">
        <f>AH20*1.3</f>
        <v>2.8106</v>
      </c>
      <c r="AJ20" s="72"/>
      <c r="AK20" s="73" t="s">
        <v>64</v>
      </c>
      <c r="AL20" s="73"/>
      <c r="AM20" s="74">
        <v>4.66</v>
      </c>
      <c r="AN20" s="56">
        <f>AM20*1.15</f>
        <v>5.359</v>
      </c>
      <c r="AO20" s="55">
        <f>AN20*1.3</f>
        <v>6.9667</v>
      </c>
      <c r="AP20" s="10"/>
      <c r="AQ20" s="10"/>
      <c r="AR20" s="1"/>
      <c r="AS20" s="1"/>
    </row>
    <row r="21" spans="1:45" s="30" customFormat="1" ht="12.75" customHeight="1">
      <c r="A21"/>
      <c r="B21"/>
      <c r="C21"/>
      <c r="D21"/>
      <c r="E21"/>
      <c r="F21"/>
      <c r="G21"/>
      <c r="H21"/>
      <c r="I21"/>
      <c r="J21"/>
      <c r="K21" s="1"/>
      <c r="L21" s="24"/>
      <c r="M21" s="33"/>
      <c r="N21" s="34"/>
      <c r="O21" s="75">
        <v>50</v>
      </c>
      <c r="P21" s="76">
        <v>80</v>
      </c>
      <c r="Q21" s="74">
        <v>1.88</v>
      </c>
      <c r="R21" s="54">
        <f>Q21*1.15</f>
        <v>2.162</v>
      </c>
      <c r="S21" s="55">
        <f>R21*1.3</f>
        <v>2.8106</v>
      </c>
      <c r="T21" s="72"/>
      <c r="U21" s="75">
        <v>60</v>
      </c>
      <c r="V21" s="76">
        <v>110</v>
      </c>
      <c r="W21" s="74">
        <v>4.66</v>
      </c>
      <c r="X21" s="56">
        <f>W21*1.15</f>
        <v>5.359</v>
      </c>
      <c r="Y21" s="55">
        <f>X21*1.3</f>
        <v>6.9667</v>
      </c>
      <c r="Z21" s="66"/>
      <c r="AA21" s="34"/>
      <c r="AB21" s="10"/>
      <c r="AC21" s="1"/>
      <c r="AD21" s="26"/>
      <c r="AE21" s="73" t="s">
        <v>51</v>
      </c>
      <c r="AF21" s="73"/>
      <c r="AG21" s="74">
        <v>2.12</v>
      </c>
      <c r="AH21" s="54">
        <f>AG21*1.15</f>
        <v>2.4379999999999997</v>
      </c>
      <c r="AI21" s="55">
        <f>AH21*1.3</f>
        <v>3.1693999999999996</v>
      </c>
      <c r="AJ21" s="72"/>
      <c r="AK21" s="89" t="s">
        <v>65</v>
      </c>
      <c r="AL21" s="89"/>
      <c r="AM21" s="90">
        <v>5.08</v>
      </c>
      <c r="AN21" s="91">
        <f>AM21*1.15</f>
        <v>5.842</v>
      </c>
      <c r="AO21" s="92">
        <f>AN21*1.3</f>
        <v>7.5946</v>
      </c>
      <c r="AP21" s="10"/>
      <c r="AQ21" s="10"/>
      <c r="AR21" s="1"/>
      <c r="AS21" s="1"/>
    </row>
    <row r="22" spans="1:43" ht="21" customHeight="1">
      <c r="A22"/>
      <c r="B22"/>
      <c r="C22" s="11" t="s">
        <v>66</v>
      </c>
      <c r="D22" s="11"/>
      <c r="E22" s="11"/>
      <c r="F22" s="11"/>
      <c r="G22" s="11"/>
      <c r="H22" s="11"/>
      <c r="I22" s="11"/>
      <c r="J22" s="11"/>
      <c r="L22" s="24"/>
      <c r="M22" s="33"/>
      <c r="N22" s="34"/>
      <c r="O22" s="75">
        <v>50</v>
      </c>
      <c r="P22" s="76">
        <v>90</v>
      </c>
      <c r="Q22" s="74">
        <v>2.12</v>
      </c>
      <c r="R22" s="54">
        <f>Q22*1.15</f>
        <v>2.4379999999999997</v>
      </c>
      <c r="S22" s="55">
        <f>R22*1.3</f>
        <v>3.1693999999999996</v>
      </c>
      <c r="T22" s="72"/>
      <c r="U22" s="75">
        <v>60</v>
      </c>
      <c r="V22" s="76">
        <v>120</v>
      </c>
      <c r="W22" s="74">
        <v>5.08</v>
      </c>
      <c r="X22" s="56">
        <f>W22*1.15</f>
        <v>5.842</v>
      </c>
      <c r="Y22" s="55">
        <f>X22*1.3</f>
        <v>7.5946</v>
      </c>
      <c r="Z22" s="66"/>
      <c r="AA22" s="34"/>
      <c r="AB22" s="10"/>
      <c r="AD22" s="26"/>
      <c r="AE22" s="73" t="s">
        <v>54</v>
      </c>
      <c r="AF22" s="73"/>
      <c r="AG22" s="74">
        <v>2.82</v>
      </c>
      <c r="AH22" s="54">
        <f>AG22*1.15</f>
        <v>3.2429999999999994</v>
      </c>
      <c r="AI22" s="55">
        <f>AH22*1.3</f>
        <v>4.2158999999999995</v>
      </c>
      <c r="AJ22" s="72"/>
      <c r="AK22" s="93"/>
      <c r="AL22" s="93"/>
      <c r="AM22" s="93"/>
      <c r="AN22" s="94"/>
      <c r="AO22" s="94"/>
      <c r="AP22" s="10"/>
      <c r="AQ22" s="10"/>
    </row>
    <row r="23" spans="1:45" s="30" customFormat="1" ht="12.75" customHeight="1">
      <c r="A23"/>
      <c r="B23"/>
      <c r="C23" s="95" t="s">
        <v>8</v>
      </c>
      <c r="D23" s="95"/>
      <c r="E23" s="95"/>
      <c r="F23" s="95"/>
      <c r="G23" s="95"/>
      <c r="H23" s="95"/>
      <c r="I23" s="95"/>
      <c r="J23" s="95"/>
      <c r="K23" s="1"/>
      <c r="L23" s="24"/>
      <c r="M23" s="33"/>
      <c r="N23" s="34"/>
      <c r="O23" s="75">
        <v>60</v>
      </c>
      <c r="P23" s="76">
        <v>100</v>
      </c>
      <c r="Q23" s="74">
        <v>2.82</v>
      </c>
      <c r="R23" s="54">
        <f>Q23*1.15</f>
        <v>3.2429999999999994</v>
      </c>
      <c r="S23" s="55">
        <f>R23*1.3</f>
        <v>4.2158999999999995</v>
      </c>
      <c r="T23" s="72"/>
      <c r="U23" s="75">
        <v>60</v>
      </c>
      <c r="V23" s="76">
        <v>130</v>
      </c>
      <c r="W23" s="74">
        <v>5.5</v>
      </c>
      <c r="X23" s="56">
        <f>W23*1.15</f>
        <v>6.324999999999999</v>
      </c>
      <c r="Y23" s="55">
        <f>X23*1.3</f>
        <v>8.2225</v>
      </c>
      <c r="Z23" s="66"/>
      <c r="AA23" s="34"/>
      <c r="AB23" s="10"/>
      <c r="AC23" s="1"/>
      <c r="AD23" s="26"/>
      <c r="AE23" s="73" t="s">
        <v>67</v>
      </c>
      <c r="AF23" s="73"/>
      <c r="AG23" s="74">
        <v>3.1</v>
      </c>
      <c r="AH23" s="54">
        <f>AG23*1.15</f>
        <v>3.565</v>
      </c>
      <c r="AI23" s="55">
        <f>AH23*1.3</f>
        <v>4.6345</v>
      </c>
      <c r="AJ23" s="72"/>
      <c r="AK23" s="93"/>
      <c r="AL23" s="93"/>
      <c r="AM23" s="93"/>
      <c r="AN23" s="17" t="s">
        <v>10</v>
      </c>
      <c r="AO23" s="17"/>
      <c r="AP23" s="10"/>
      <c r="AQ23" s="10"/>
      <c r="AR23" s="1"/>
      <c r="AS23" s="1"/>
    </row>
    <row r="24" spans="1:45" s="30" customFormat="1" ht="21" customHeight="1">
      <c r="A24"/>
      <c r="B24"/>
      <c r="C24" s="22" t="s">
        <v>14</v>
      </c>
      <c r="D24" s="22" t="s">
        <v>15</v>
      </c>
      <c r="E24" s="23" t="s">
        <v>16</v>
      </c>
      <c r="F24" s="23"/>
      <c r="G24" s="23"/>
      <c r="H24" s="23" t="s">
        <v>17</v>
      </c>
      <c r="I24" s="23"/>
      <c r="J24" s="23"/>
      <c r="K24" s="1"/>
      <c r="L24" s="24"/>
      <c r="M24" s="33"/>
      <c r="N24" s="34"/>
      <c r="O24" s="75">
        <v>60</v>
      </c>
      <c r="P24" s="76">
        <v>110</v>
      </c>
      <c r="Q24" s="74">
        <v>3.1</v>
      </c>
      <c r="R24" s="54">
        <f>Q24*1.15</f>
        <v>3.565</v>
      </c>
      <c r="S24" s="55">
        <f>R24*1.3</f>
        <v>4.6345</v>
      </c>
      <c r="T24" s="72"/>
      <c r="U24" s="75">
        <v>60</v>
      </c>
      <c r="V24" s="76">
        <v>140</v>
      </c>
      <c r="W24" s="74">
        <v>5.93</v>
      </c>
      <c r="X24" s="56">
        <f>W24*1.15</f>
        <v>6.819499999999999</v>
      </c>
      <c r="Y24" s="55">
        <f>X24*1.3</f>
        <v>8.86535</v>
      </c>
      <c r="Z24" s="66"/>
      <c r="AA24" s="34"/>
      <c r="AB24" s="10"/>
      <c r="AC24" s="1"/>
      <c r="AD24" s="26"/>
      <c r="AE24" s="73" t="s">
        <v>57</v>
      </c>
      <c r="AF24" s="73"/>
      <c r="AG24" s="74">
        <v>3.38</v>
      </c>
      <c r="AH24" s="54">
        <f>AG24*1.15</f>
        <v>3.8869999999999996</v>
      </c>
      <c r="AI24" s="55">
        <f>AH24*1.3</f>
        <v>5.0531</v>
      </c>
      <c r="AJ24" s="72"/>
      <c r="AK24" s="93"/>
      <c r="AL24" s="93"/>
      <c r="AM24" s="93"/>
      <c r="AN24" s="27" t="s">
        <v>20</v>
      </c>
      <c r="AO24" s="27"/>
      <c r="AP24" s="10"/>
      <c r="AQ24" s="10"/>
      <c r="AR24" s="1"/>
      <c r="AS24" s="1"/>
    </row>
    <row r="25" spans="1:45" s="30" customFormat="1" ht="20.25" customHeight="1">
      <c r="A25"/>
      <c r="B25"/>
      <c r="C25" s="22"/>
      <c r="D25" s="22"/>
      <c r="E25" s="31" t="s">
        <v>23</v>
      </c>
      <c r="F25" s="31"/>
      <c r="G25" s="31"/>
      <c r="H25" s="31" t="s">
        <v>23</v>
      </c>
      <c r="I25" s="31"/>
      <c r="J25" s="31"/>
      <c r="K25" s="1"/>
      <c r="L25" s="24"/>
      <c r="M25" s="33"/>
      <c r="N25" s="34"/>
      <c r="O25" s="75">
        <v>60</v>
      </c>
      <c r="P25" s="76">
        <v>120</v>
      </c>
      <c r="Q25" s="74">
        <v>3.38</v>
      </c>
      <c r="R25" s="54">
        <f>Q25*1.15</f>
        <v>3.8869999999999996</v>
      </c>
      <c r="S25" s="55">
        <f>R25*1.3</f>
        <v>5.0531</v>
      </c>
      <c r="T25" s="72"/>
      <c r="U25" s="75">
        <v>60</v>
      </c>
      <c r="V25" s="76">
        <v>150</v>
      </c>
      <c r="W25" s="74">
        <v>6.35</v>
      </c>
      <c r="X25" s="56">
        <f>W25*1.15</f>
        <v>7.302499999999999</v>
      </c>
      <c r="Y25" s="55">
        <f>X25*1.3</f>
        <v>9.49325</v>
      </c>
      <c r="Z25" s="66"/>
      <c r="AA25" s="34"/>
      <c r="AB25" s="10"/>
      <c r="AC25" s="1"/>
      <c r="AD25" s="26"/>
      <c r="AE25" s="73" t="s">
        <v>68</v>
      </c>
      <c r="AF25" s="73"/>
      <c r="AG25" s="74">
        <v>3.67</v>
      </c>
      <c r="AH25" s="54">
        <f>AG25*1.15</f>
        <v>4.2204999999999995</v>
      </c>
      <c r="AI25" s="55">
        <f>AH25*1.3</f>
        <v>5.486649999999999</v>
      </c>
      <c r="AJ25" s="72"/>
      <c r="AK25" s="93"/>
      <c r="AL25" s="93"/>
      <c r="AM25" s="93"/>
      <c r="AN25" s="35" t="s">
        <v>26</v>
      </c>
      <c r="AO25" s="36" t="s">
        <v>27</v>
      </c>
      <c r="AP25" s="10"/>
      <c r="AQ25" s="10"/>
      <c r="AR25" s="1"/>
      <c r="AS25" s="1"/>
    </row>
    <row r="26" spans="1:45" s="30" customFormat="1" ht="20.25" customHeight="1">
      <c r="A26"/>
      <c r="B26"/>
      <c r="C26" s="22"/>
      <c r="D26" s="22"/>
      <c r="E26" s="45">
        <v>5000</v>
      </c>
      <c r="F26" s="46">
        <v>10000</v>
      </c>
      <c r="G26" s="47">
        <v>20000</v>
      </c>
      <c r="H26" s="45">
        <v>5000</v>
      </c>
      <c r="I26" s="46">
        <v>10000</v>
      </c>
      <c r="J26" s="47">
        <v>20000</v>
      </c>
      <c r="K26" s="1"/>
      <c r="L26" s="24"/>
      <c r="M26" s="33"/>
      <c r="N26" s="34"/>
      <c r="O26" s="75">
        <v>60</v>
      </c>
      <c r="P26" s="76">
        <v>130</v>
      </c>
      <c r="Q26" s="74">
        <v>3.67</v>
      </c>
      <c r="R26" s="54">
        <f>Q26*1.15</f>
        <v>4.2204999999999995</v>
      </c>
      <c r="S26" s="55">
        <f>R26*1.3</f>
        <v>5.486649999999999</v>
      </c>
      <c r="T26" s="72"/>
      <c r="U26" s="75">
        <v>60</v>
      </c>
      <c r="V26" s="76">
        <v>80</v>
      </c>
      <c r="W26" s="74">
        <v>3.39</v>
      </c>
      <c r="X26" s="56">
        <f>W26*1.15</f>
        <v>3.8985</v>
      </c>
      <c r="Y26" s="55">
        <f>X26*1.3</f>
        <v>5.06805</v>
      </c>
      <c r="Z26" s="66"/>
      <c r="AA26" s="34"/>
      <c r="AB26" s="10"/>
      <c r="AC26" s="1"/>
      <c r="AD26" s="26"/>
      <c r="AE26" s="89" t="s">
        <v>69</v>
      </c>
      <c r="AF26" s="89"/>
      <c r="AG26" s="90">
        <v>3.95</v>
      </c>
      <c r="AH26" s="96">
        <f>AG26*1.15</f>
        <v>4.5424999999999995</v>
      </c>
      <c r="AI26" s="92">
        <f>AH26*1.3</f>
        <v>5.90525</v>
      </c>
      <c r="AJ26" s="72"/>
      <c r="AK26" s="93"/>
      <c r="AL26" s="93"/>
      <c r="AM26" s="93"/>
      <c r="AN26" s="35" t="s">
        <v>31</v>
      </c>
      <c r="AO26" s="36" t="s">
        <v>32</v>
      </c>
      <c r="AP26" s="10"/>
      <c r="AQ26" s="10"/>
      <c r="AR26" s="1"/>
      <c r="AS26" s="1"/>
    </row>
    <row r="27" spans="1:45" s="30" customFormat="1" ht="16.5" customHeight="1">
      <c r="A27"/>
      <c r="B27"/>
      <c r="C27" s="97" t="s">
        <v>70</v>
      </c>
      <c r="D27" s="60">
        <v>12</v>
      </c>
      <c r="E27" s="98">
        <v>0.75</v>
      </c>
      <c r="F27" s="99">
        <v>0.73</v>
      </c>
      <c r="G27" s="100">
        <v>0.7</v>
      </c>
      <c r="H27" s="98">
        <v>0.44</v>
      </c>
      <c r="I27" s="99">
        <v>0.43</v>
      </c>
      <c r="J27" s="100">
        <v>0.41</v>
      </c>
      <c r="K27" s="1"/>
      <c r="L27" s="24"/>
      <c r="M27" s="33"/>
      <c r="N27" s="34"/>
      <c r="O27" s="75">
        <v>60</v>
      </c>
      <c r="P27" s="76">
        <v>140</v>
      </c>
      <c r="Q27" s="74">
        <v>3.95</v>
      </c>
      <c r="R27" s="54">
        <f>Q27*1.15</f>
        <v>4.5424999999999995</v>
      </c>
      <c r="S27" s="55">
        <f>R27*1.3</f>
        <v>5.90525</v>
      </c>
      <c r="T27" s="72"/>
      <c r="U27" s="75">
        <v>60</v>
      </c>
      <c r="V27" s="76">
        <v>90</v>
      </c>
      <c r="W27" s="74">
        <v>3.81</v>
      </c>
      <c r="X27" s="56">
        <f>W27*1.15</f>
        <v>4.3815</v>
      </c>
      <c r="Y27" s="55">
        <f>X27*1.3</f>
        <v>5.69595</v>
      </c>
      <c r="Z27" s="66"/>
      <c r="AA27" s="34"/>
      <c r="AB27" s="10"/>
      <c r="AC27" s="1"/>
      <c r="AD27" s="26"/>
      <c r="AE27" s="93"/>
      <c r="AF27" s="93"/>
      <c r="AG27" s="93"/>
      <c r="AH27" s="101"/>
      <c r="AI27" s="94"/>
      <c r="AJ27" s="72"/>
      <c r="AK27" s="93"/>
      <c r="AL27" s="93"/>
      <c r="AM27" s="93"/>
      <c r="AN27" s="102"/>
      <c r="AO27" s="102"/>
      <c r="AP27" s="10"/>
      <c r="AQ27" s="10"/>
      <c r="AR27" s="1"/>
      <c r="AS27" s="1"/>
    </row>
    <row r="28" spans="1:45" s="30" customFormat="1" ht="12.75" customHeight="1">
      <c r="A28"/>
      <c r="B28"/>
      <c r="C28" s="97" t="s">
        <v>71</v>
      </c>
      <c r="D28" s="67">
        <v>14</v>
      </c>
      <c r="E28" s="68">
        <v>1.35</v>
      </c>
      <c r="F28" s="69">
        <v>1.31</v>
      </c>
      <c r="G28" s="70">
        <v>1.26</v>
      </c>
      <c r="H28" s="68">
        <v>1.04</v>
      </c>
      <c r="I28" s="69">
        <v>1.02</v>
      </c>
      <c r="J28" s="70">
        <v>0.97</v>
      </c>
      <c r="K28" s="1"/>
      <c r="L28" s="32"/>
      <c r="M28" s="33"/>
      <c r="N28" s="34"/>
      <c r="O28" s="75">
        <v>60</v>
      </c>
      <c r="P28" s="76">
        <v>150</v>
      </c>
      <c r="Q28" s="74"/>
      <c r="R28" s="54">
        <v>4.85</v>
      </c>
      <c r="S28" s="55">
        <f>R28*1.3</f>
        <v>6.305</v>
      </c>
      <c r="T28" s="72"/>
      <c r="U28" s="75">
        <v>70</v>
      </c>
      <c r="V28" s="76">
        <v>80</v>
      </c>
      <c r="W28" s="74"/>
      <c r="X28" s="56">
        <v>4.34</v>
      </c>
      <c r="Y28" s="55">
        <f>X28*1.3</f>
        <v>5.642</v>
      </c>
      <c r="Z28" s="66"/>
      <c r="AA28" s="34"/>
      <c r="AB28" s="10"/>
      <c r="AC28" s="1"/>
      <c r="AD28" s="26"/>
      <c r="AE28" s="93"/>
      <c r="AF28" s="93"/>
      <c r="AG28" s="93"/>
      <c r="AH28" s="101"/>
      <c r="AI28" s="94"/>
      <c r="AJ28" s="72"/>
      <c r="AK28" s="93"/>
      <c r="AL28" s="93"/>
      <c r="AM28" s="93"/>
      <c r="AN28" s="94"/>
      <c r="AO28" s="94"/>
      <c r="AP28" s="10"/>
      <c r="AQ28" s="10"/>
      <c r="AR28" s="1"/>
      <c r="AS28" s="1"/>
    </row>
    <row r="29" spans="1:45" s="30" customFormat="1" ht="12.75" customHeight="1">
      <c r="A29"/>
      <c r="B29"/>
      <c r="C29" s="97" t="s">
        <v>72</v>
      </c>
      <c r="D29" s="67">
        <v>15</v>
      </c>
      <c r="E29" s="68">
        <v>1.19</v>
      </c>
      <c r="F29" s="69">
        <v>1.16</v>
      </c>
      <c r="G29" s="70">
        <v>1.11</v>
      </c>
      <c r="H29" s="68">
        <v>0.88</v>
      </c>
      <c r="I29" s="69">
        <v>0.86</v>
      </c>
      <c r="J29" s="70">
        <v>0.83</v>
      </c>
      <c r="K29" s="1"/>
      <c r="L29" s="24"/>
      <c r="M29" s="33"/>
      <c r="N29" s="34"/>
      <c r="O29" s="75">
        <v>60</v>
      </c>
      <c r="P29" s="76">
        <v>160</v>
      </c>
      <c r="Q29" s="74"/>
      <c r="R29" s="54">
        <v>5.09</v>
      </c>
      <c r="S29" s="55">
        <f>R29*1.3</f>
        <v>6.617</v>
      </c>
      <c r="T29" s="72"/>
      <c r="U29" s="75">
        <v>70</v>
      </c>
      <c r="V29" s="76">
        <v>130</v>
      </c>
      <c r="W29" s="74">
        <v>6.42</v>
      </c>
      <c r="X29" s="56">
        <f>W29*1.15</f>
        <v>7.382999999999999</v>
      </c>
      <c r="Y29" s="55">
        <f>X29*1.3</f>
        <v>9.5979</v>
      </c>
      <c r="Z29" s="66"/>
      <c r="AA29" s="34"/>
      <c r="AB29" s="10"/>
      <c r="AC29" s="1"/>
      <c r="AD29" s="26"/>
      <c r="AE29" s="93"/>
      <c r="AF29" s="93"/>
      <c r="AG29" s="93"/>
      <c r="AH29" s="101"/>
      <c r="AI29" s="94"/>
      <c r="AJ29" s="72"/>
      <c r="AK29" s="93"/>
      <c r="AL29" s="93"/>
      <c r="AM29" s="93"/>
      <c r="AN29" s="94"/>
      <c r="AO29" s="94"/>
      <c r="AP29" s="10"/>
      <c r="AQ29" s="10"/>
      <c r="AR29" s="1"/>
      <c r="AS29" s="1"/>
    </row>
    <row r="30" spans="1:45" s="30" customFormat="1" ht="12.75" customHeight="1">
      <c r="A30"/>
      <c r="B30"/>
      <c r="C30" s="97" t="s">
        <v>73</v>
      </c>
      <c r="D30" s="77">
        <v>18</v>
      </c>
      <c r="E30" s="78">
        <v>1.48</v>
      </c>
      <c r="F30" s="79">
        <v>1.45</v>
      </c>
      <c r="G30" s="80">
        <v>1.38</v>
      </c>
      <c r="H30" s="78">
        <v>1.17</v>
      </c>
      <c r="I30" s="79">
        <v>1.1400000000000001</v>
      </c>
      <c r="J30" s="80">
        <v>1.1</v>
      </c>
      <c r="K30" s="1"/>
      <c r="L30" s="24"/>
      <c r="M30" s="33"/>
      <c r="N30" s="34"/>
      <c r="O30" s="75">
        <v>60</v>
      </c>
      <c r="P30" s="76">
        <v>80</v>
      </c>
      <c r="Q30" s="74">
        <v>2.26</v>
      </c>
      <c r="R30" s="54">
        <f>Q30*1.15</f>
        <v>2.5989999999999998</v>
      </c>
      <c r="S30" s="55">
        <f>R30*1.3</f>
        <v>3.3787</v>
      </c>
      <c r="T30" s="72"/>
      <c r="U30" s="103">
        <v>70</v>
      </c>
      <c r="V30" s="104">
        <v>150</v>
      </c>
      <c r="W30" s="74">
        <v>7.41</v>
      </c>
      <c r="X30" s="56">
        <f>W30*1.15</f>
        <v>8.5215</v>
      </c>
      <c r="Y30" s="55">
        <f>X30*1.3</f>
        <v>11.07795</v>
      </c>
      <c r="Z30" s="66"/>
      <c r="AA30" s="34"/>
      <c r="AB30" s="10"/>
      <c r="AC30" s="1"/>
      <c r="AD30" s="26"/>
      <c r="AE30" s="93"/>
      <c r="AF30" s="93"/>
      <c r="AG30" s="93"/>
      <c r="AH30" s="101"/>
      <c r="AI30" s="94"/>
      <c r="AJ30" s="72"/>
      <c r="AK30" s="93"/>
      <c r="AL30" s="93"/>
      <c r="AM30" s="93"/>
      <c r="AN30" s="94"/>
      <c r="AO30" s="94"/>
      <c r="AP30" s="10"/>
      <c r="AQ30" s="10"/>
      <c r="AR30" s="1"/>
      <c r="AS30" s="1"/>
    </row>
    <row r="31" spans="1:45" s="30" customFormat="1" ht="12.75" customHeight="1">
      <c r="A31"/>
      <c r="B31"/>
      <c r="C31" s="97" t="s">
        <v>74</v>
      </c>
      <c r="D31" s="77">
        <v>19</v>
      </c>
      <c r="E31" s="78">
        <v>1.86</v>
      </c>
      <c r="F31" s="79">
        <v>1.81</v>
      </c>
      <c r="G31" s="80">
        <v>1.74</v>
      </c>
      <c r="H31" s="78">
        <v>1.55</v>
      </c>
      <c r="I31" s="79">
        <v>1.51</v>
      </c>
      <c r="J31" s="80">
        <v>1.45</v>
      </c>
      <c r="K31" s="1"/>
      <c r="L31" s="24"/>
      <c r="M31" s="33"/>
      <c r="N31" s="34"/>
      <c r="O31" s="75">
        <v>60</v>
      </c>
      <c r="P31" s="76">
        <v>90</v>
      </c>
      <c r="Q31" s="74">
        <v>2.54</v>
      </c>
      <c r="R31" s="54">
        <f>Q31*1.15</f>
        <v>2.921</v>
      </c>
      <c r="S31" s="55">
        <f>R31*1.3</f>
        <v>3.7973</v>
      </c>
      <c r="T31" s="72"/>
      <c r="U31" s="105">
        <v>70</v>
      </c>
      <c r="V31" s="106">
        <v>200</v>
      </c>
      <c r="W31" s="90">
        <v>9.88</v>
      </c>
      <c r="X31" s="91">
        <f>W31*1.15</f>
        <v>11.362</v>
      </c>
      <c r="Y31" s="92">
        <f>X31*1.3</f>
        <v>14.7706</v>
      </c>
      <c r="Z31" s="66"/>
      <c r="AA31" s="34"/>
      <c r="AB31" s="10"/>
      <c r="AC31" s="1"/>
      <c r="AD31" s="26"/>
      <c r="AE31" s="93"/>
      <c r="AF31" s="93"/>
      <c r="AG31" s="93"/>
      <c r="AH31" s="101"/>
      <c r="AI31" s="94"/>
      <c r="AJ31" s="72"/>
      <c r="AK31" s="1"/>
      <c r="AL31" s="1"/>
      <c r="AM31" s="1"/>
      <c r="AN31" s="1"/>
      <c r="AO31" s="1"/>
      <c r="AP31" s="10"/>
      <c r="AQ31" s="10"/>
      <c r="AR31" s="1"/>
      <c r="AS31" s="1"/>
    </row>
    <row r="32" spans="1:43" ht="18.75" customHeight="1">
      <c r="A32"/>
      <c r="B32"/>
      <c r="C32" s="97" t="s">
        <v>75</v>
      </c>
      <c r="D32" s="77">
        <v>20</v>
      </c>
      <c r="E32" s="78">
        <v>2.27</v>
      </c>
      <c r="F32" s="79">
        <v>2.21</v>
      </c>
      <c r="G32" s="80">
        <v>2.12</v>
      </c>
      <c r="H32" s="78">
        <v>1.96</v>
      </c>
      <c r="I32" s="79">
        <v>1.91</v>
      </c>
      <c r="J32" s="80">
        <v>1.83</v>
      </c>
      <c r="L32" s="24"/>
      <c r="M32" s="33"/>
      <c r="N32" s="34"/>
      <c r="O32" s="75">
        <v>70</v>
      </c>
      <c r="P32" s="76">
        <v>130</v>
      </c>
      <c r="Q32" s="74">
        <v>4.28</v>
      </c>
      <c r="R32" s="54">
        <f>Q32*1.15</f>
        <v>4.922</v>
      </c>
      <c r="S32" s="55">
        <f>R32*1.3</f>
        <v>6.3986</v>
      </c>
      <c r="T32" s="72"/>
      <c r="U32" s="1"/>
      <c r="V32" s="1"/>
      <c r="Y32" s="1"/>
      <c r="Z32" s="66"/>
      <c r="AA32" s="34"/>
      <c r="AB32" s="10"/>
      <c r="AD32" s="26"/>
      <c r="AE32" s="93"/>
      <c r="AF32" s="93"/>
      <c r="AG32" s="93"/>
      <c r="AH32" s="101"/>
      <c r="AI32" s="94"/>
      <c r="AJ32" s="72"/>
      <c r="AN32" s="1"/>
      <c r="AO32" s="1"/>
      <c r="AP32" s="10"/>
      <c r="AQ32" s="10"/>
    </row>
    <row r="33" spans="1:45" s="30" customFormat="1" ht="17.25" customHeight="1">
      <c r="A33"/>
      <c r="B33"/>
      <c r="C33" s="97" t="s">
        <v>76</v>
      </c>
      <c r="D33" s="77">
        <v>20</v>
      </c>
      <c r="E33" s="78">
        <v>2.36</v>
      </c>
      <c r="F33" s="79">
        <v>2.3</v>
      </c>
      <c r="G33" s="80">
        <v>2.21</v>
      </c>
      <c r="H33" s="78">
        <v>2.05</v>
      </c>
      <c r="I33" s="79">
        <v>2</v>
      </c>
      <c r="J33" s="80">
        <v>1.92</v>
      </c>
      <c r="K33" s="1"/>
      <c r="L33" s="24"/>
      <c r="M33" s="33"/>
      <c r="N33" s="34"/>
      <c r="O33" s="105">
        <v>70</v>
      </c>
      <c r="P33" s="106">
        <v>150</v>
      </c>
      <c r="Q33" s="90">
        <v>4.93</v>
      </c>
      <c r="R33" s="96">
        <f>Q33*1.15</f>
        <v>5.669499999999999</v>
      </c>
      <c r="S33" s="92">
        <f>R33*1.3</f>
        <v>7.370349999999999</v>
      </c>
      <c r="T33" s="72"/>
      <c r="U33" s="1"/>
      <c r="V33" s="1"/>
      <c r="W33" s="1"/>
      <c r="X33" s="1"/>
      <c r="Y33" s="1"/>
      <c r="Z33" s="66"/>
      <c r="AA33" s="34"/>
      <c r="AB33" s="10"/>
      <c r="AC33" s="1"/>
      <c r="AD33" s="26"/>
      <c r="AE33"/>
      <c r="AF33"/>
      <c r="AG33"/>
      <c r="AH33"/>
      <c r="AI33"/>
      <c r="AJ33"/>
      <c r="AK33"/>
      <c r="AL33"/>
      <c r="AM33"/>
      <c r="AN33"/>
      <c r="AO33"/>
      <c r="AP33" s="1"/>
      <c r="AQ33" s="1"/>
      <c r="AR33" s="1"/>
      <c r="AS33" s="1"/>
    </row>
    <row r="34" spans="1:45" s="30" customFormat="1" ht="18.75" customHeight="1">
      <c r="A34"/>
      <c r="B34"/>
      <c r="C34" s="97" t="s">
        <v>77</v>
      </c>
      <c r="D34" s="77">
        <v>20</v>
      </c>
      <c r="E34" s="78">
        <v>2.7</v>
      </c>
      <c r="F34" s="79">
        <v>2.64</v>
      </c>
      <c r="G34" s="80">
        <v>2.5300000000000002</v>
      </c>
      <c r="H34" s="78">
        <v>2.39</v>
      </c>
      <c r="I34" s="79">
        <v>2.34</v>
      </c>
      <c r="J34" s="80">
        <v>2.24</v>
      </c>
      <c r="K34" s="1"/>
      <c r="L34" s="24"/>
      <c r="M34" s="33"/>
      <c r="N34" s="34"/>
      <c r="O34" s="107" t="s">
        <v>78</v>
      </c>
      <c r="P34" s="107"/>
      <c r="Q34" s="107"/>
      <c r="R34" s="107"/>
      <c r="S34" s="107"/>
      <c r="T34" s="108"/>
      <c r="U34" s="28" t="s">
        <v>79</v>
      </c>
      <c r="V34" s="28"/>
      <c r="W34" s="28"/>
      <c r="X34" s="28"/>
      <c r="Y34" s="28">
        <f>X34*1.3</f>
        <v>0</v>
      </c>
      <c r="Z34" s="66"/>
      <c r="AA34" s="34"/>
      <c r="AB34" s="10"/>
      <c r="AC34" s="1"/>
      <c r="AD34" s="26"/>
      <c r="AE34" s="66"/>
      <c r="AF34" s="34"/>
      <c r="AG34" s="10"/>
      <c r="AH34" s="1"/>
      <c r="AI34" s="26"/>
      <c r="AJ34" s="66"/>
      <c r="AK34" s="34"/>
      <c r="AL34" s="10"/>
      <c r="AM34" s="1"/>
      <c r="AN34" s="109"/>
      <c r="AO34" s="110"/>
      <c r="AP34" s="111"/>
      <c r="AQ34" s="111"/>
      <c r="AR34" s="1"/>
      <c r="AS34" s="1"/>
    </row>
    <row r="35" spans="1:45" s="30" customFormat="1" ht="18" customHeight="1">
      <c r="A35"/>
      <c r="B35"/>
      <c r="C35" s="97" t="s">
        <v>80</v>
      </c>
      <c r="D35" s="77">
        <v>25</v>
      </c>
      <c r="E35" s="78">
        <v>4.39</v>
      </c>
      <c r="F35" s="79">
        <v>4.28</v>
      </c>
      <c r="G35" s="80">
        <v>4.11</v>
      </c>
      <c r="H35" s="78">
        <v>4.08</v>
      </c>
      <c r="I35" s="79">
        <v>3.98</v>
      </c>
      <c r="J35" s="80">
        <v>3.82</v>
      </c>
      <c r="K35" s="1"/>
      <c r="L35" s="32"/>
      <c r="M35" s="33"/>
      <c r="N35" s="34"/>
      <c r="O35" s="14" t="s">
        <v>9</v>
      </c>
      <c r="P35" s="14"/>
      <c r="Q35" s="20" t="s">
        <v>11</v>
      </c>
      <c r="R35" s="19" t="s">
        <v>12</v>
      </c>
      <c r="S35" s="20" t="s">
        <v>13</v>
      </c>
      <c r="T35" s="102"/>
      <c r="U35" s="14" t="s">
        <v>9</v>
      </c>
      <c r="V35" s="14"/>
      <c r="W35" s="20" t="s">
        <v>11</v>
      </c>
      <c r="X35" s="19" t="s">
        <v>12</v>
      </c>
      <c r="Y35" s="20" t="s">
        <v>13</v>
      </c>
      <c r="Z35" s="66"/>
      <c r="AA35" s="34"/>
      <c r="AB35" s="10"/>
      <c r="AC35" s="1"/>
      <c r="AD35" s="26"/>
      <c r="AE35" s="66"/>
      <c r="AF35" s="34"/>
      <c r="AG35" s="10"/>
      <c r="AH35" s="1"/>
      <c r="AI35" s="26"/>
      <c r="AJ35" s="66"/>
      <c r="AK35" s="34"/>
      <c r="AL35" s="10"/>
      <c r="AM35" s="1"/>
      <c r="AN35" s="26"/>
      <c r="AO35" s="66"/>
      <c r="AP35" s="10"/>
      <c r="AQ35" s="10"/>
      <c r="AR35" s="1"/>
      <c r="AS35" s="1"/>
    </row>
    <row r="36" spans="1:45" s="30" customFormat="1" ht="12.75">
      <c r="A36"/>
      <c r="B36"/>
      <c r="C36" s="97" t="s">
        <v>81</v>
      </c>
      <c r="D36" s="77">
        <v>25</v>
      </c>
      <c r="E36" s="78">
        <v>4.8</v>
      </c>
      <c r="F36" s="79">
        <v>4.68</v>
      </c>
      <c r="G36" s="80">
        <v>4.49</v>
      </c>
      <c r="H36" s="78">
        <v>4.49</v>
      </c>
      <c r="I36" s="79">
        <v>4.38</v>
      </c>
      <c r="J36" s="80">
        <v>4.2</v>
      </c>
      <c r="K36" s="1"/>
      <c r="L36" s="24"/>
      <c r="M36" s="33"/>
      <c r="N36" s="34"/>
      <c r="O36" s="48">
        <v>40</v>
      </c>
      <c r="P36" s="49">
        <v>60</v>
      </c>
      <c r="Q36" s="51">
        <v>1.18</v>
      </c>
      <c r="R36" s="112">
        <f>Q36*1.15</f>
        <v>1.3569999999999998</v>
      </c>
      <c r="S36" s="113">
        <f>R36*1.3</f>
        <v>1.7640999999999998</v>
      </c>
      <c r="T36" s="72"/>
      <c r="U36" s="48">
        <v>50</v>
      </c>
      <c r="V36" s="49">
        <v>80</v>
      </c>
      <c r="W36" s="114">
        <f>W18*1.03</f>
        <v>2.9046</v>
      </c>
      <c r="X36" s="115">
        <f>X18*1.03</f>
        <v>3.3402899999999995</v>
      </c>
      <c r="Y36" s="113">
        <f>X36*1.3</f>
        <v>4.342377</v>
      </c>
      <c r="Z36" s="66"/>
      <c r="AA36" s="34"/>
      <c r="AB36" s="10"/>
      <c r="AC36" s="1"/>
      <c r="AD36" s="26"/>
      <c r="AE36" s="66"/>
      <c r="AF36" s="34"/>
      <c r="AG36" s="10"/>
      <c r="AH36" s="1"/>
      <c r="AI36" s="26"/>
      <c r="AJ36" s="66"/>
      <c r="AK36" s="34"/>
      <c r="AL36" s="10"/>
      <c r="AM36" s="1"/>
      <c r="AN36" s="26"/>
      <c r="AO36" s="66"/>
      <c r="AP36" s="10"/>
      <c r="AQ36" s="10"/>
      <c r="AR36" s="1"/>
      <c r="AS36" s="1"/>
    </row>
    <row r="37" spans="1:45" s="30" customFormat="1" ht="12.75">
      <c r="A37"/>
      <c r="B37"/>
      <c r="C37" s="116"/>
      <c r="D37" s="82"/>
      <c r="E37" s="83"/>
      <c r="F37" s="84"/>
      <c r="G37" s="85"/>
      <c r="H37" s="83"/>
      <c r="I37" s="84"/>
      <c r="J37" s="85"/>
      <c r="K37" s="1"/>
      <c r="L37" s="24"/>
      <c r="M37" s="33"/>
      <c r="N37" s="34"/>
      <c r="O37" s="75">
        <v>50</v>
      </c>
      <c r="P37" s="76">
        <v>70</v>
      </c>
      <c r="Q37" s="117">
        <v>1.73</v>
      </c>
      <c r="R37" s="118">
        <v>1.73</v>
      </c>
      <c r="S37" s="119">
        <f>R37*1.3</f>
        <v>2.249</v>
      </c>
      <c r="T37" s="72"/>
      <c r="U37" s="75">
        <v>50</v>
      </c>
      <c r="V37" s="76">
        <v>90</v>
      </c>
      <c r="W37" s="117">
        <f>W19*1.03</f>
        <v>3.2651</v>
      </c>
      <c r="X37" s="118">
        <f>X19*1.03</f>
        <v>3.7548649999999997</v>
      </c>
      <c r="Y37" s="119">
        <f>X37*1.3</f>
        <v>4.8813245</v>
      </c>
      <c r="Z37" s="66"/>
      <c r="AA37" s="34"/>
      <c r="AB37" s="10"/>
      <c r="AC37" s="1"/>
      <c r="AD37" s="26"/>
      <c r="AE37" s="66"/>
      <c r="AF37" s="34"/>
      <c r="AG37" s="10"/>
      <c r="AH37" s="1"/>
      <c r="AI37" s="26"/>
      <c r="AJ37" s="66"/>
      <c r="AK37" s="34"/>
      <c r="AL37" s="10"/>
      <c r="AM37" s="1"/>
      <c r="AN37" s="26"/>
      <c r="AO37" s="66"/>
      <c r="AP37" s="10"/>
      <c r="AQ37" s="10"/>
      <c r="AR37" s="1"/>
      <c r="AS37" s="1"/>
    </row>
    <row r="38" spans="1:45" s="30" customFormat="1" ht="12.75">
      <c r="A38"/>
      <c r="B38"/>
      <c r="C38" s="87" t="s">
        <v>82</v>
      </c>
      <c r="D38" s="88"/>
      <c r="E38" s="88"/>
      <c r="F38" s="88"/>
      <c r="G38" s="88"/>
      <c r="H38" s="88"/>
      <c r="I38" s="88"/>
      <c r="J38"/>
      <c r="K38" s="1"/>
      <c r="L38" s="24"/>
      <c r="M38" s="33"/>
      <c r="N38" s="34"/>
      <c r="O38" s="75">
        <v>50</v>
      </c>
      <c r="P38" s="76">
        <v>80</v>
      </c>
      <c r="Q38" s="117">
        <v>1.98</v>
      </c>
      <c r="R38" s="118">
        <f>R21*1.05</f>
        <v>2.2701000000000002</v>
      </c>
      <c r="S38" s="119">
        <f>R38*1.3</f>
        <v>2.9511300000000005</v>
      </c>
      <c r="T38" s="72"/>
      <c r="U38" s="75">
        <v>60</v>
      </c>
      <c r="V38" s="76">
        <v>100</v>
      </c>
      <c r="W38" s="117">
        <f>W20*1.03</f>
        <v>4.3569</v>
      </c>
      <c r="X38" s="118">
        <f>X20*1.03</f>
        <v>5.010435</v>
      </c>
      <c r="Y38" s="119">
        <f>X38*1.3</f>
        <v>6.5135655</v>
      </c>
      <c r="Z38" s="66"/>
      <c r="AA38" s="34"/>
      <c r="AB38" s="10"/>
      <c r="AC38" s="1"/>
      <c r="AD38" s="26"/>
      <c r="AE38" s="66"/>
      <c r="AF38" s="34"/>
      <c r="AG38" s="10"/>
      <c r="AH38" s="1"/>
      <c r="AI38" s="26"/>
      <c r="AJ38" s="66"/>
      <c r="AK38" s="34"/>
      <c r="AL38" s="10"/>
      <c r="AM38" s="1"/>
      <c r="AN38" s="26"/>
      <c r="AO38" s="66"/>
      <c r="AP38" s="10"/>
      <c r="AQ38" s="10"/>
      <c r="AR38" s="1"/>
      <c r="AS38" s="1"/>
    </row>
    <row r="39" spans="1:45" s="30" customFormat="1" ht="12.75">
      <c r="A39"/>
      <c r="B39"/>
      <c r="C39" s="120" t="s">
        <v>83</v>
      </c>
      <c r="D39"/>
      <c r="E39"/>
      <c r="F39"/>
      <c r="G39"/>
      <c r="H39"/>
      <c r="I39"/>
      <c r="J39"/>
      <c r="K39" s="1"/>
      <c r="L39" s="24"/>
      <c r="M39" s="33"/>
      <c r="N39" s="34"/>
      <c r="O39" s="75">
        <v>50</v>
      </c>
      <c r="P39" s="76">
        <v>90</v>
      </c>
      <c r="Q39" s="117">
        <f>Q22*1.05</f>
        <v>2.2260000000000004</v>
      </c>
      <c r="R39" s="118">
        <f>R22*1.05</f>
        <v>2.5599</v>
      </c>
      <c r="S39" s="119">
        <f>R39*1.3</f>
        <v>3.32787</v>
      </c>
      <c r="T39" s="72"/>
      <c r="U39" s="75">
        <v>60</v>
      </c>
      <c r="V39" s="76">
        <v>110</v>
      </c>
      <c r="W39" s="117">
        <f>W21*1.03</f>
        <v>4.7998</v>
      </c>
      <c r="X39" s="118">
        <f>X21*1.03</f>
        <v>5.51977</v>
      </c>
      <c r="Y39" s="119">
        <f>X39*1.3</f>
        <v>7.175701000000001</v>
      </c>
      <c r="Z39" s="66"/>
      <c r="AA39" s="34"/>
      <c r="AB39" s="10"/>
      <c r="AC39" s="1"/>
      <c r="AD39" s="26"/>
      <c r="AE39" s="66"/>
      <c r="AF39" s="34"/>
      <c r="AG39" s="10"/>
      <c r="AH39" s="1"/>
      <c r="AI39" s="26"/>
      <c r="AJ39" s="66"/>
      <c r="AK39" s="34"/>
      <c r="AL39" s="10"/>
      <c r="AM39" s="1"/>
      <c r="AN39" s="26"/>
      <c r="AO39" s="66"/>
      <c r="AP39" s="86"/>
      <c r="AQ39" s="10"/>
      <c r="AR39" s="1"/>
      <c r="AS39" s="1"/>
    </row>
    <row r="40" spans="1:45" s="30" customFormat="1" ht="12.75">
      <c r="A40"/>
      <c r="B40"/>
      <c r="C40" s="120" t="s">
        <v>84</v>
      </c>
      <c r="D40"/>
      <c r="E40"/>
      <c r="F40"/>
      <c r="G40"/>
      <c r="H40"/>
      <c r="I40"/>
      <c r="J40"/>
      <c r="K40" s="1"/>
      <c r="L40" s="24"/>
      <c r="M40" s="33"/>
      <c r="N40" s="34"/>
      <c r="O40" s="75">
        <v>60</v>
      </c>
      <c r="P40" s="76">
        <v>100</v>
      </c>
      <c r="Q40" s="117">
        <f>Q23*1.05</f>
        <v>2.961</v>
      </c>
      <c r="R40" s="118">
        <f>R23*1.05</f>
        <v>3.4051499999999995</v>
      </c>
      <c r="S40" s="119">
        <f>R40*1.3</f>
        <v>4.426695</v>
      </c>
      <c r="T40" s="72"/>
      <c r="U40" s="75">
        <v>60</v>
      </c>
      <c r="V40" s="76">
        <v>120</v>
      </c>
      <c r="W40" s="117">
        <f>W22*1.03</f>
        <v>5.2324</v>
      </c>
      <c r="X40" s="118">
        <f>X22*1.03</f>
        <v>6.017259999999999</v>
      </c>
      <c r="Y40" s="119">
        <f>X40*1.3</f>
        <v>7.822437999999999</v>
      </c>
      <c r="Z40" s="66"/>
      <c r="AA40" s="34"/>
      <c r="AB40" s="10"/>
      <c r="AC40" s="1"/>
      <c r="AD40" s="26"/>
      <c r="AE40" s="66"/>
      <c r="AF40" s="34"/>
      <c r="AG40" s="10"/>
      <c r="AH40" s="1"/>
      <c r="AI40" s="26"/>
      <c r="AJ40" s="66"/>
      <c r="AK40" s="34"/>
      <c r="AL40" s="10"/>
      <c r="AM40" s="1"/>
      <c r="AN40" s="26"/>
      <c r="AO40" s="66"/>
      <c r="AP40" s="10"/>
      <c r="AQ40" s="10"/>
      <c r="AR40" s="1"/>
      <c r="AS40" s="1"/>
    </row>
    <row r="41" spans="1:45" s="30" customFormat="1" ht="12.75">
      <c r="A41"/>
      <c r="B41"/>
      <c r="C41" s="121" t="s">
        <v>85</v>
      </c>
      <c r="D41"/>
      <c r="E41"/>
      <c r="F41"/>
      <c r="G41"/>
      <c r="H41"/>
      <c r="I41"/>
      <c r="J41"/>
      <c r="K41" s="1"/>
      <c r="L41" s="24"/>
      <c r="M41" s="33"/>
      <c r="N41" s="34"/>
      <c r="O41" s="75">
        <v>60</v>
      </c>
      <c r="P41" s="76">
        <v>110</v>
      </c>
      <c r="Q41" s="117">
        <f>Q24*1.05</f>
        <v>3.2550000000000003</v>
      </c>
      <c r="R41" s="118">
        <f>R24*1.05</f>
        <v>3.74325</v>
      </c>
      <c r="S41" s="119">
        <f>R41*1.3</f>
        <v>4.866225</v>
      </c>
      <c r="T41" s="72"/>
      <c r="U41" s="75">
        <v>60</v>
      </c>
      <c r="V41" s="76">
        <v>130</v>
      </c>
      <c r="W41" s="117">
        <f>W23*1.03</f>
        <v>5.665</v>
      </c>
      <c r="X41" s="118">
        <f>X23*1.03</f>
        <v>6.514749999999999</v>
      </c>
      <c r="Y41" s="119">
        <f>X41*1.3</f>
        <v>8.469175</v>
      </c>
      <c r="Z41" s="66"/>
      <c r="AA41" s="34"/>
      <c r="AB41" s="10"/>
      <c r="AC41" s="1"/>
      <c r="AD41" s="26"/>
      <c r="AE41" s="66"/>
      <c r="AF41" s="34"/>
      <c r="AG41" s="10"/>
      <c r="AH41" s="1"/>
      <c r="AI41" s="26"/>
      <c r="AJ41" s="66"/>
      <c r="AK41" s="34"/>
      <c r="AL41" s="10"/>
      <c r="AM41" s="1"/>
      <c r="AN41" s="2"/>
      <c r="AO41" s="5"/>
      <c r="AP41" s="1"/>
      <c r="AQ41" s="1"/>
      <c r="AR41" s="1"/>
      <c r="AS41" s="1"/>
    </row>
    <row r="42" spans="1:45" s="30" customFormat="1" ht="12.75">
      <c r="A42"/>
      <c r="B42" s="121"/>
      <c r="C42"/>
      <c r="D42"/>
      <c r="E42"/>
      <c r="F42"/>
      <c r="G42"/>
      <c r="H42"/>
      <c r="I42"/>
      <c r="J42"/>
      <c r="K42" s="1"/>
      <c r="L42" s="24"/>
      <c r="M42" s="33"/>
      <c r="N42" s="34"/>
      <c r="O42" s="75">
        <v>60</v>
      </c>
      <c r="P42" s="76">
        <v>120</v>
      </c>
      <c r="Q42" s="117">
        <f>Q25*1.05</f>
        <v>3.549</v>
      </c>
      <c r="R42" s="118">
        <f>R25*1.05</f>
        <v>4.08135</v>
      </c>
      <c r="S42" s="119">
        <f>R42*1.3</f>
        <v>5.3057549999999996</v>
      </c>
      <c r="T42" s="72"/>
      <c r="U42" s="75">
        <v>60</v>
      </c>
      <c r="V42" s="76">
        <v>140</v>
      </c>
      <c r="W42" s="117">
        <f>W24*1.03</f>
        <v>6.1079</v>
      </c>
      <c r="X42" s="118">
        <f>X24*1.03</f>
        <v>7.024084999999999</v>
      </c>
      <c r="Y42" s="119">
        <f>X42*1.3</f>
        <v>9.131310499999998</v>
      </c>
      <c r="Z42" s="66"/>
      <c r="AA42" s="34"/>
      <c r="AB42" s="10"/>
      <c r="AC42" s="1"/>
      <c r="AD42" s="26"/>
      <c r="AE42" s="66"/>
      <c r="AF42" s="34"/>
      <c r="AG42" s="10"/>
      <c r="AH42" s="1"/>
      <c r="AI42" s="26"/>
      <c r="AJ42" s="66"/>
      <c r="AK42" s="34"/>
      <c r="AL42" s="10"/>
      <c r="AM42" s="1"/>
      <c r="AN42" s="26"/>
      <c r="AO42" s="66"/>
      <c r="AP42" s="10"/>
      <c r="AQ42" s="10"/>
      <c r="AR42" s="1"/>
      <c r="AS42" s="1"/>
    </row>
    <row r="43" spans="1:45" s="30" customFormat="1" ht="12.75">
      <c r="A43"/>
      <c r="B43" s="26"/>
      <c r="C43"/>
      <c r="D43"/>
      <c r="E43"/>
      <c r="F43"/>
      <c r="G43"/>
      <c r="H43"/>
      <c r="I43"/>
      <c r="J43"/>
      <c r="K43" s="1"/>
      <c r="L43" s="24"/>
      <c r="M43" s="33"/>
      <c r="N43" s="34"/>
      <c r="O43" s="75">
        <v>60</v>
      </c>
      <c r="P43" s="76">
        <v>130</v>
      </c>
      <c r="Q43" s="117">
        <f>Q26*1.05</f>
        <v>3.8535</v>
      </c>
      <c r="R43" s="118">
        <f>R26*1.05</f>
        <v>4.431525</v>
      </c>
      <c r="S43" s="119">
        <f>R43*1.3</f>
        <v>5.7609825</v>
      </c>
      <c r="T43" s="72"/>
      <c r="U43" s="75">
        <v>60</v>
      </c>
      <c r="V43" s="76">
        <v>150</v>
      </c>
      <c r="W43" s="117">
        <f>W25*1.03</f>
        <v>6.5405</v>
      </c>
      <c r="X43" s="118">
        <f>X25*1.03</f>
        <v>7.5215749999999995</v>
      </c>
      <c r="Y43" s="119">
        <f>X43*1.3</f>
        <v>9.7780475</v>
      </c>
      <c r="Z43" s="66"/>
      <c r="AA43" s="34"/>
      <c r="AB43" s="10"/>
      <c r="AC43" s="1"/>
      <c r="AD43" s="26"/>
      <c r="AE43" s="122"/>
      <c r="AF43" s="34"/>
      <c r="AG43" s="10"/>
      <c r="AH43" s="1"/>
      <c r="AI43" s="26"/>
      <c r="AJ43" s="66"/>
      <c r="AK43" s="34"/>
      <c r="AL43" s="10"/>
      <c r="AM43" s="1"/>
      <c r="AN43" s="26"/>
      <c r="AO43" s="66"/>
      <c r="AP43" s="10"/>
      <c r="AQ43" s="10"/>
      <c r="AR43" s="1"/>
      <c r="AS43" s="1"/>
    </row>
    <row r="44" spans="1:45" s="30" customFormat="1" ht="12.75">
      <c r="A44"/>
      <c r="B44" s="121"/>
      <c r="C44" s="2"/>
      <c r="D44"/>
      <c r="E44"/>
      <c r="F44"/>
      <c r="G44"/>
      <c r="H44"/>
      <c r="I44"/>
      <c r="J44"/>
      <c r="K44" s="1"/>
      <c r="L44" s="24"/>
      <c r="M44" s="33"/>
      <c r="N44" s="34"/>
      <c r="O44" s="75">
        <v>60</v>
      </c>
      <c r="P44" s="76">
        <v>140</v>
      </c>
      <c r="Q44" s="117">
        <f>Q27*1.05</f>
        <v>4.1475</v>
      </c>
      <c r="R44" s="118">
        <f>R27*1.05</f>
        <v>4.769625</v>
      </c>
      <c r="S44" s="119">
        <f>R44*1.3</f>
        <v>6.200512499999999</v>
      </c>
      <c r="T44" s="72"/>
      <c r="U44" s="75">
        <v>60</v>
      </c>
      <c r="V44" s="76">
        <v>80</v>
      </c>
      <c r="W44" s="117">
        <f>W26*1.03</f>
        <v>3.4917000000000002</v>
      </c>
      <c r="X44" s="118">
        <f>X26*1.03</f>
        <v>4.015455</v>
      </c>
      <c r="Y44" s="119">
        <f>X44*1.3</f>
        <v>5.2200915000000006</v>
      </c>
      <c r="Z44" s="66"/>
      <c r="AA44" s="34"/>
      <c r="AB44" s="10"/>
      <c r="AC44" s="1"/>
      <c r="AD44" s="26"/>
      <c r="AE44" s="66"/>
      <c r="AF44" s="34"/>
      <c r="AG44" s="10"/>
      <c r="AH44" s="1"/>
      <c r="AI44" s="26"/>
      <c r="AJ44" s="66"/>
      <c r="AK44" s="34"/>
      <c r="AL44" s="10"/>
      <c r="AM44" s="1"/>
      <c r="AN44" s="2"/>
      <c r="AO44" s="5"/>
      <c r="AP44" s="1"/>
      <c r="AQ44" s="1"/>
      <c r="AR44" s="1"/>
      <c r="AS44" s="1"/>
    </row>
    <row r="45" spans="1:45" s="30" customFormat="1" ht="12.75">
      <c r="A45"/>
      <c r="B45" s="123"/>
      <c r="C45"/>
      <c r="D45"/>
      <c r="E45"/>
      <c r="F45"/>
      <c r="G45"/>
      <c r="H45"/>
      <c r="I45"/>
      <c r="J45"/>
      <c r="K45" s="1"/>
      <c r="L45" s="24"/>
      <c r="M45" s="33"/>
      <c r="N45" s="34"/>
      <c r="O45" s="75">
        <v>60</v>
      </c>
      <c r="P45" s="76">
        <v>80</v>
      </c>
      <c r="Q45" s="117">
        <f>Q30*1.05</f>
        <v>2.3729999999999998</v>
      </c>
      <c r="R45" s="118">
        <f>R30*1.05</f>
        <v>2.7289499999999998</v>
      </c>
      <c r="S45" s="119">
        <f>R45*1.3</f>
        <v>3.5476349999999996</v>
      </c>
      <c r="T45" s="72"/>
      <c r="U45" s="75">
        <v>60</v>
      </c>
      <c r="V45" s="76">
        <v>90</v>
      </c>
      <c r="W45" s="117">
        <f>W27*1.03</f>
        <v>3.9243</v>
      </c>
      <c r="X45" s="118">
        <f>X27*1.03</f>
        <v>4.512945</v>
      </c>
      <c r="Y45" s="119">
        <f>X45*1.3</f>
        <v>5.8668285000000004</v>
      </c>
      <c r="Z45" s="66"/>
      <c r="AA45" s="34"/>
      <c r="AB45" s="10"/>
      <c r="AC45" s="1"/>
      <c r="AD45" s="26"/>
      <c r="AE45" s="66"/>
      <c r="AF45" s="34"/>
      <c r="AG45" s="10"/>
      <c r="AH45" s="1"/>
      <c r="AI45" s="26"/>
      <c r="AJ45" s="66"/>
      <c r="AK45" s="34"/>
      <c r="AL45" s="10"/>
      <c r="AM45" s="1"/>
      <c r="AN45" s="2"/>
      <c r="AO45" s="5"/>
      <c r="AP45" s="1"/>
      <c r="AQ45" s="1"/>
      <c r="AR45" s="1"/>
      <c r="AS45" s="1"/>
    </row>
    <row r="46" spans="1:45" s="30" customFormat="1" ht="12.75">
      <c r="A46"/>
      <c r="B46" s="1"/>
      <c r="C46" s="1"/>
      <c r="D46" s="1"/>
      <c r="E46" s="1"/>
      <c r="F46" s="1"/>
      <c r="G46" s="1"/>
      <c r="H46" s="1"/>
      <c r="I46" s="1"/>
      <c r="J46"/>
      <c r="K46" s="1"/>
      <c r="L46" s="24"/>
      <c r="M46" s="33"/>
      <c r="N46" s="34"/>
      <c r="O46" s="75">
        <v>60</v>
      </c>
      <c r="P46" s="76">
        <v>90</v>
      </c>
      <c r="Q46" s="117">
        <f>Q31*1.05</f>
        <v>2.6670000000000003</v>
      </c>
      <c r="R46" s="118">
        <f>R31*1.05</f>
        <v>3.06705</v>
      </c>
      <c r="S46" s="119">
        <f>R46*1.3</f>
        <v>3.987165</v>
      </c>
      <c r="T46" s="72"/>
      <c r="U46" s="75">
        <v>70</v>
      </c>
      <c r="V46" s="76">
        <v>130</v>
      </c>
      <c r="W46" s="117">
        <f>W29*1.03</f>
        <v>6.6126000000000005</v>
      </c>
      <c r="X46" s="118">
        <f>X29*1.03</f>
        <v>7.604489999999999</v>
      </c>
      <c r="Y46" s="119">
        <f>X46*1.3</f>
        <v>9.885836999999999</v>
      </c>
      <c r="Z46" s="66"/>
      <c r="AA46" s="34"/>
      <c r="AB46" s="10"/>
      <c r="AC46" s="124"/>
      <c r="AD46" s="125"/>
      <c r="AE46" s="126"/>
      <c r="AF46" s="127"/>
      <c r="AG46" s="124"/>
      <c r="AH46" s="124"/>
      <c r="AI46" s="125"/>
      <c r="AJ46" s="126"/>
      <c r="AK46" s="127"/>
      <c r="AL46" s="124"/>
      <c r="AM46" s="124"/>
      <c r="AN46" s="125"/>
      <c r="AO46" s="126"/>
      <c r="AP46" s="124"/>
      <c r="AQ46" s="124"/>
      <c r="AR46" s="1"/>
      <c r="AS46" s="1"/>
    </row>
    <row r="47" spans="1:45" s="30" customFormat="1" ht="12.75">
      <c r="A47" s="10"/>
      <c r="B47" s="128" t="s">
        <v>86</v>
      </c>
      <c r="C47" s="129"/>
      <c r="D47" s="129"/>
      <c r="E47" s="129"/>
      <c r="F47" s="130"/>
      <c r="G47" s="131"/>
      <c r="H47" s="129"/>
      <c r="I47" s="130"/>
      <c r="J47" s="130"/>
      <c r="K47" s="130"/>
      <c r="L47" s="128"/>
      <c r="M47" s="129"/>
      <c r="N47" s="10"/>
      <c r="O47" s="75">
        <v>70</v>
      </c>
      <c r="P47" s="76">
        <v>110</v>
      </c>
      <c r="Q47" s="117">
        <v>3.8</v>
      </c>
      <c r="R47" s="118">
        <v>4.37</v>
      </c>
      <c r="S47" s="119">
        <f>R47*1.3</f>
        <v>5.681</v>
      </c>
      <c r="T47" s="72"/>
      <c r="U47" s="75">
        <v>70</v>
      </c>
      <c r="V47" s="76">
        <v>150</v>
      </c>
      <c r="W47" s="117">
        <f>W30*1.03</f>
        <v>7.632300000000001</v>
      </c>
      <c r="X47" s="118">
        <f>X30*1.03</f>
        <v>8.777144999999999</v>
      </c>
      <c r="Y47" s="119">
        <f>X47*1.3</f>
        <v>11.4102885</v>
      </c>
      <c r="Z47" s="66"/>
      <c r="AA47" s="34"/>
      <c r="AB47" s="10"/>
      <c r="AC47" s="128" t="s">
        <v>87</v>
      </c>
      <c r="AD47"/>
      <c r="AE47" s="129"/>
      <c r="AF47" s="129"/>
      <c r="AG47" s="129"/>
      <c r="AH47" s="130"/>
      <c r="AI47" s="131"/>
      <c r="AJ47" s="129"/>
      <c r="AK47" s="130"/>
      <c r="AL47" s="130"/>
      <c r="AM47" s="130"/>
      <c r="AN47" s="128"/>
      <c r="AO47" s="129"/>
      <c r="AP47" s="1"/>
      <c r="AQ47" s="1"/>
      <c r="AR47" s="1"/>
      <c r="AS47" s="1"/>
    </row>
    <row r="48" spans="3:41" ht="12.75" customHeight="1">
      <c r="C48" s="2" t="s">
        <v>88</v>
      </c>
      <c r="D48"/>
      <c r="O48" s="75">
        <v>70</v>
      </c>
      <c r="P48" s="76">
        <v>130</v>
      </c>
      <c r="Q48" s="117">
        <f>Q32*1.05</f>
        <v>4.494000000000001</v>
      </c>
      <c r="R48" s="118">
        <f>R32*1.05</f>
        <v>5.1681</v>
      </c>
      <c r="S48" s="119">
        <f>R48*1.3</f>
        <v>6.71853</v>
      </c>
      <c r="T48" s="72"/>
      <c r="U48" s="75">
        <v>70</v>
      </c>
      <c r="V48" s="76">
        <v>180</v>
      </c>
      <c r="W48" s="117">
        <v>9.16</v>
      </c>
      <c r="X48" s="118">
        <f>W48*1.15</f>
        <v>10.533999999999999</v>
      </c>
      <c r="Y48" s="119">
        <f>X48*1.3</f>
        <v>13.694199999999999</v>
      </c>
      <c r="Z48" s="66"/>
      <c r="AA48" s="34"/>
      <c r="AB48" s="10"/>
      <c r="AE48" s="3"/>
      <c r="AF48" s="2" t="s">
        <v>89</v>
      </c>
      <c r="AG48" s="3"/>
      <c r="AI48" s="4"/>
      <c r="AJ48" s="3"/>
      <c r="AO48" s="3"/>
    </row>
    <row r="49" spans="1:45" s="30" customFormat="1" ht="12.75">
      <c r="A49" s="1"/>
      <c r="B49" s="2"/>
      <c r="C49" s="123" t="s">
        <v>90</v>
      </c>
      <c r="D49" s="3"/>
      <c r="E49" s="3"/>
      <c r="F49" s="1"/>
      <c r="G49" s="4"/>
      <c r="H49" s="3"/>
      <c r="I49" s="1"/>
      <c r="J49" s="1"/>
      <c r="K49" s="1"/>
      <c r="L49" s="2"/>
      <c r="M49" s="3"/>
      <c r="N49" s="1"/>
      <c r="O49" s="75">
        <v>70</v>
      </c>
      <c r="P49" s="76">
        <v>150</v>
      </c>
      <c r="Q49" s="117">
        <f>Q33*1.05</f>
        <v>5.1765</v>
      </c>
      <c r="R49" s="118">
        <f>R33*1.05</f>
        <v>5.9529749999999995</v>
      </c>
      <c r="S49" s="119">
        <f>R49*1.3</f>
        <v>7.7388675</v>
      </c>
      <c r="T49" s="72"/>
      <c r="U49" s="105">
        <v>70</v>
      </c>
      <c r="V49" s="132">
        <v>200</v>
      </c>
      <c r="W49" s="133">
        <v>10.18</v>
      </c>
      <c r="X49" s="134">
        <v>11.7</v>
      </c>
      <c r="Y49" s="135">
        <f>X49*1.3</f>
        <v>15.209999999999999</v>
      </c>
      <c r="Z49" s="66"/>
      <c r="AA49" s="34"/>
      <c r="AB49" s="10"/>
      <c r="AC49" s="1"/>
      <c r="AD49" s="2"/>
      <c r="AE49" s="123" t="s">
        <v>90</v>
      </c>
      <c r="AF49" s="3"/>
      <c r="AG49" s="3"/>
      <c r="AH49" s="1"/>
      <c r="AI49" s="4"/>
      <c r="AJ49" s="3"/>
      <c r="AK49" s="1"/>
      <c r="AL49" s="1"/>
      <c r="AM49" s="1"/>
      <c r="AN49" s="2"/>
      <c r="AO49" s="3"/>
      <c r="AP49" s="1"/>
      <c r="AQ49" s="1"/>
      <c r="AR49" s="1"/>
      <c r="AS49" s="1"/>
    </row>
    <row r="50" spans="1:45" s="30" customFormat="1" ht="12.75">
      <c r="A50" s="1"/>
      <c r="B50" s="2"/>
      <c r="C50" s="3"/>
      <c r="D50" s="3"/>
      <c r="E50" s="3"/>
      <c r="F50" s="1"/>
      <c r="G50" s="4"/>
      <c r="H50" s="3"/>
      <c r="I50" s="1"/>
      <c r="J50" s="1"/>
      <c r="K50" s="1"/>
      <c r="L50" s="2"/>
      <c r="M50" s="3"/>
      <c r="N50" s="1"/>
      <c r="O50" s="105">
        <v>70</v>
      </c>
      <c r="P50" s="106">
        <v>200</v>
      </c>
      <c r="Q50" s="133"/>
      <c r="R50" s="134">
        <v>10.5</v>
      </c>
      <c r="S50" s="135">
        <f>R50*1.3</f>
        <v>13.65</v>
      </c>
      <c r="T50" s="1"/>
      <c r="U50" s="136"/>
      <c r="V50" s="66"/>
      <c r="W50" s="5"/>
      <c r="X50" s="5"/>
      <c r="Y50" s="1"/>
      <c r="Z50" s="66"/>
      <c r="AA50" s="34"/>
      <c r="AB50" s="10"/>
      <c r="AC50" s="1"/>
      <c r="AD50" s="2"/>
      <c r="AE50" s="3"/>
      <c r="AF50" s="3"/>
      <c r="AG50" s="3"/>
      <c r="AH50" s="1"/>
      <c r="AI50" s="4"/>
      <c r="AJ50" s="3"/>
      <c r="AK50" s="1"/>
      <c r="AL50" s="1"/>
      <c r="AM50" s="1"/>
      <c r="AN50" s="2"/>
      <c r="AO50" s="3"/>
      <c r="AP50" s="1"/>
      <c r="AQ50" s="1"/>
      <c r="AR50" s="1"/>
      <c r="AS50" s="1"/>
    </row>
    <row r="51" spans="1:45" s="30" customFormat="1" ht="12.75">
      <c r="A51" s="1"/>
      <c r="B51" s="123"/>
      <c r="C51" s="137" t="s">
        <v>91</v>
      </c>
      <c r="D51" s="137"/>
      <c r="E51" s="137"/>
      <c r="F51" s="123"/>
      <c r="G51" s="138"/>
      <c r="H51" s="137"/>
      <c r="I51" s="1"/>
      <c r="J51" s="1"/>
      <c r="K51" s="1"/>
      <c r="L51" s="2"/>
      <c r="M51" s="3"/>
      <c r="N51" s="1"/>
      <c r="O51"/>
      <c r="P51"/>
      <c r="Q51"/>
      <c r="R51"/>
      <c r="S51"/>
      <c r="T51" s="1"/>
      <c r="U51" s="1"/>
      <c r="V51"/>
      <c r="W51" s="66"/>
      <c r="X51" s="66"/>
      <c r="Y51" s="139"/>
      <c r="Z51" s="66"/>
      <c r="AA51" s="34"/>
      <c r="AB51" s="10"/>
      <c r="AC51" s="1"/>
      <c r="AD51" s="123"/>
      <c r="AE51" s="137" t="s">
        <v>92</v>
      </c>
      <c r="AF51" s="137"/>
      <c r="AG51" s="137"/>
      <c r="AH51" s="123"/>
      <c r="AI51" s="138"/>
      <c r="AJ51" s="137"/>
      <c r="AK51" s="1"/>
      <c r="AL51" s="1"/>
      <c r="AM51" s="1"/>
      <c r="AN51" s="2"/>
      <c r="AO51" s="3"/>
      <c r="AP51" s="1"/>
      <c r="AQ51" s="1"/>
      <c r="AR51" s="1"/>
      <c r="AS51" s="1"/>
    </row>
    <row r="52" spans="1:45" s="30" customFormat="1" ht="12.75">
      <c r="A52" s="1"/>
      <c r="B52" s="123"/>
      <c r="C52" s="137" t="s">
        <v>93</v>
      </c>
      <c r="D52" s="137"/>
      <c r="E52" s="137"/>
      <c r="F52" s="123"/>
      <c r="G52" s="140" t="s">
        <v>94</v>
      </c>
      <c r="H52" s="137"/>
      <c r="I52" s="1"/>
      <c r="J52" s="1"/>
      <c r="K52" s="1"/>
      <c r="L52" s="2"/>
      <c r="M52" s="3"/>
      <c r="N52" s="1"/>
      <c r="O52"/>
      <c r="P52"/>
      <c r="Q52"/>
      <c r="R52"/>
      <c r="S52"/>
      <c r="T52" s="1"/>
      <c r="U52" s="1"/>
      <c r="V52"/>
      <c r="W52" s="66"/>
      <c r="X52" s="66"/>
      <c r="Y52" s="139"/>
      <c r="Z52" s="66"/>
      <c r="AA52" s="34"/>
      <c r="AB52" s="10"/>
      <c r="AC52" s="1"/>
      <c r="AD52" s="123"/>
      <c r="AE52" s="137" t="s">
        <v>95</v>
      </c>
      <c r="AF52" s="137"/>
      <c r="AG52" s="137"/>
      <c r="AH52" s="123"/>
      <c r="AI52"/>
      <c r="AJ52" s="137"/>
      <c r="AK52" s="137"/>
      <c r="AL52" s="140" t="s">
        <v>94</v>
      </c>
      <c r="AM52" s="1"/>
      <c r="AN52" s="2"/>
      <c r="AO52" s="3"/>
      <c r="AP52" s="1"/>
      <c r="AQ52" s="1"/>
      <c r="AR52" s="1"/>
      <c r="AS52" s="1"/>
    </row>
    <row r="53" spans="1:45" s="30" customFormat="1" ht="12.75">
      <c r="A53" s="1"/>
      <c r="B53" s="2"/>
      <c r="C53" s="3"/>
      <c r="D53" s="3"/>
      <c r="E53" s="3"/>
      <c r="F53" s="1"/>
      <c r="G53" s="4"/>
      <c r="H53" s="3"/>
      <c r="I53" s="1"/>
      <c r="J53" s="1"/>
      <c r="K53" s="1"/>
      <c r="L53" s="2"/>
      <c r="M53" s="3"/>
      <c r="N53" s="1"/>
      <c r="O53"/>
      <c r="P53"/>
      <c r="Q53"/>
      <c r="R53"/>
      <c r="S53"/>
      <c r="T53" s="1"/>
      <c r="U53" s="1"/>
      <c r="V53"/>
      <c r="W53" s="66"/>
      <c r="X53" s="66"/>
      <c r="Y53" s="139"/>
      <c r="Z53" s="66"/>
      <c r="AA53" s="34"/>
      <c r="AB53" s="10"/>
      <c r="AC53" s="1"/>
      <c r="AD53" s="2"/>
      <c r="AE53" s="3"/>
      <c r="AF53" s="3"/>
      <c r="AG53" s="3"/>
      <c r="AH53" s="1"/>
      <c r="AI53"/>
      <c r="AJ53" s="3"/>
      <c r="AK53" s="1"/>
      <c r="AL53" s="4"/>
      <c r="AM53" s="1"/>
      <c r="AN53" s="2"/>
      <c r="AO53" s="3"/>
      <c r="AP53" s="1"/>
      <c r="AQ53" s="1"/>
      <c r="AR53" s="1"/>
      <c r="AS53" s="1"/>
    </row>
    <row r="54" spans="1:45" s="30" customFormat="1" ht="12.75">
      <c r="A54" s="1"/>
      <c r="B54" s="2"/>
      <c r="C54" s="3"/>
      <c r="D54" s="3"/>
      <c r="E54" s="3"/>
      <c r="F54" s="1"/>
      <c r="G54" s="4"/>
      <c r="H54" s="3"/>
      <c r="I54" s="1"/>
      <c r="J54" s="1"/>
      <c r="K54" s="1"/>
      <c r="L54" s="2"/>
      <c r="M54" s="3"/>
      <c r="N54" s="1"/>
      <c r="O54"/>
      <c r="P54"/>
      <c r="Q54"/>
      <c r="R54"/>
      <c r="S54"/>
      <c r="T54" s="1"/>
      <c r="U54" s="1"/>
      <c r="V54"/>
      <c r="W54" s="66"/>
      <c r="X54" s="66"/>
      <c r="Y54" s="139"/>
      <c r="Z54" s="66"/>
      <c r="AA54" s="34"/>
      <c r="AB54" s="10"/>
      <c r="AC54" s="1"/>
      <c r="AD54" s="26"/>
      <c r="AE54" s="66"/>
      <c r="AF54" s="34"/>
      <c r="AG54" s="10"/>
      <c r="AH54" s="1"/>
      <c r="AI54" s="26"/>
      <c r="AJ54" s="66"/>
      <c r="AK54" s="34"/>
      <c r="AL54" s="10"/>
      <c r="AM54" s="1"/>
      <c r="AN54" s="2"/>
      <c r="AO54" s="5"/>
      <c r="AP54" s="1"/>
      <c r="AQ54" s="1"/>
      <c r="AR54" s="1"/>
      <c r="AS54" s="1"/>
    </row>
    <row r="55" spans="1:45" s="30" customFormat="1" ht="12.75" customHeight="1">
      <c r="A55" s="1"/>
      <c r="B55" s="141"/>
      <c r="C55" s="142"/>
      <c r="D55" s="34"/>
      <c r="E55" s="10"/>
      <c r="F55" s="1"/>
      <c r="G55" s="24"/>
      <c r="H55" s="33"/>
      <c r="I55" s="34"/>
      <c r="J55" s="10"/>
      <c r="K55" s="1"/>
      <c r="L55" s="24"/>
      <c r="M55" s="33"/>
      <c r="N55" s="34"/>
      <c r="O55"/>
      <c r="P55"/>
      <c r="Q55"/>
      <c r="R55"/>
      <c r="S55"/>
      <c r="T55" s="143"/>
      <c r="U55" s="143"/>
      <c r="V55" s="143"/>
      <c r="W55" s="143"/>
      <c r="X55" s="143"/>
      <c r="Y55" s="139"/>
      <c r="Z55" s="66"/>
      <c r="AA55" s="34"/>
      <c r="AB55" s="10"/>
      <c r="AC55" s="1"/>
      <c r="AD55" s="1"/>
      <c r="AE55" s="1"/>
      <c r="AF55" s="1"/>
      <c r="AG55" s="1"/>
      <c r="AH55" s="1"/>
      <c r="AI55" s="26"/>
      <c r="AJ55" s="66"/>
      <c r="AK55" s="34"/>
      <c r="AL55" s="10"/>
      <c r="AM55" s="1"/>
      <c r="AN55" s="2"/>
      <c r="AO55" s="5"/>
      <c r="AP55" s="1"/>
      <c r="AQ55" s="1"/>
      <c r="AR55" s="1"/>
      <c r="AS55" s="1"/>
    </row>
    <row r="56" spans="1:45" s="30" customFormat="1" ht="12.75">
      <c r="A56" s="1"/>
      <c r="B56" s="141"/>
      <c r="C56" s="142"/>
      <c r="D56" s="142"/>
      <c r="E56" s="142"/>
      <c r="F56" s="1"/>
      <c r="G56" s="24"/>
      <c r="H56" s="33"/>
      <c r="I56" s="34"/>
      <c r="J56" s="10"/>
      <c r="K56" s="1"/>
      <c r="L56" s="24"/>
      <c r="M56" s="33"/>
      <c r="N56" s="34"/>
      <c r="O56"/>
      <c r="P56"/>
      <c r="Q56"/>
      <c r="R56"/>
      <c r="S56"/>
      <c r="T56" s="102"/>
      <c r="U56" s="102"/>
      <c r="V56" s="102"/>
      <c r="W56" s="66"/>
      <c r="X56" s="66"/>
      <c r="Y56" s="139"/>
      <c r="Z56" s="66"/>
      <c r="AA56" s="34"/>
      <c r="AB56" s="10"/>
      <c r="AC56" s="1"/>
      <c r="AD56" s="1"/>
      <c r="AE56" s="1"/>
      <c r="AF56" s="1"/>
      <c r="AG56" s="1"/>
      <c r="AH56" s="1"/>
      <c r="AI56" s="26"/>
      <c r="AJ56" s="66"/>
      <c r="AK56" s="34"/>
      <c r="AL56" s="10"/>
      <c r="AM56" s="1"/>
      <c r="AN56" s="2"/>
      <c r="AO56" s="5"/>
      <c r="AP56" s="1"/>
      <c r="AQ56" s="1"/>
      <c r="AR56" s="1"/>
      <c r="AS56" s="1"/>
    </row>
    <row r="57" spans="1:45" s="30" customFormat="1" ht="12.75">
      <c r="A57" s="1"/>
      <c r="B57" s="141"/>
      <c r="C57" s="142"/>
      <c r="D57" s="142"/>
      <c r="E57" s="142"/>
      <c r="F57" s="1"/>
      <c r="G57" s="24"/>
      <c r="H57" s="33"/>
      <c r="I57" s="34"/>
      <c r="J57" s="10"/>
      <c r="K57" s="1"/>
      <c r="L57" s="24"/>
      <c r="M57" s="33"/>
      <c r="N57" s="34"/>
      <c r="O57"/>
      <c r="P57"/>
      <c r="Q57"/>
      <c r="R57"/>
      <c r="S57"/>
      <c r="T57" s="102"/>
      <c r="U57"/>
      <c r="V57"/>
      <c r="W57"/>
      <c r="X57"/>
      <c r="Y57"/>
      <c r="Z57" s="66"/>
      <c r="AA57" s="34"/>
      <c r="AB57" s="10"/>
      <c r="AC57" s="1"/>
      <c r="AD57" s="2"/>
      <c r="AE57" s="5"/>
      <c r="AF57" s="1"/>
      <c r="AG57" s="1"/>
      <c r="AH57" s="1"/>
      <c r="AI57" s="26"/>
      <c r="AJ57" s="66"/>
      <c r="AK57" s="34"/>
      <c r="AL57" s="10"/>
      <c r="AM57" s="1"/>
      <c r="AN57" s="2"/>
      <c r="AO57" s="5"/>
      <c r="AP57" s="1"/>
      <c r="AQ57" s="1"/>
      <c r="AR57" s="1"/>
      <c r="AS57" s="1"/>
    </row>
    <row r="58" spans="1:45" s="30" customFormat="1" ht="12.75">
      <c r="A58" s="1"/>
      <c r="B58" s="141"/>
      <c r="C58" s="142"/>
      <c r="D58" s="142"/>
      <c r="E58" s="142"/>
      <c r="F58" s="1"/>
      <c r="G58" s="24"/>
      <c r="H58" s="33"/>
      <c r="I58" s="34"/>
      <c r="J58" s="10"/>
      <c r="K58" s="1"/>
      <c r="L58" s="24"/>
      <c r="M58" s="33"/>
      <c r="N58" s="34"/>
      <c r="O58"/>
      <c r="P58"/>
      <c r="Q58"/>
      <c r="R58"/>
      <c r="S58"/>
      <c r="T58" s="108"/>
      <c r="U58"/>
      <c r="V58"/>
      <c r="W58"/>
      <c r="X58"/>
      <c r="Y58"/>
      <c r="Z58" s="66"/>
      <c r="AA58" s="34"/>
      <c r="AB58" s="10"/>
      <c r="AC58" s="1"/>
      <c r="AD58" s="2"/>
      <c r="AE58" s="5"/>
      <c r="AF58" s="1"/>
      <c r="AG58" s="1"/>
      <c r="AH58" s="1"/>
      <c r="AI58" s="26"/>
      <c r="AJ58" s="66"/>
      <c r="AK58" s="34"/>
      <c r="AL58" s="10"/>
      <c r="AM58" s="1"/>
      <c r="AN58" s="2"/>
      <c r="AO58" s="5"/>
      <c r="AP58" s="1"/>
      <c r="AQ58" s="1"/>
      <c r="AR58" s="1"/>
      <c r="AS58" s="1"/>
    </row>
    <row r="59" spans="2:38" ht="12.75">
      <c r="B59" s="141"/>
      <c r="C59" s="142"/>
      <c r="D59" s="142"/>
      <c r="E59" s="142"/>
      <c r="G59" s="24"/>
      <c r="H59" s="33"/>
      <c r="I59" s="34"/>
      <c r="J59" s="10"/>
      <c r="L59" s="24"/>
      <c r="M59" s="33"/>
      <c r="N59" s="34"/>
      <c r="O59"/>
      <c r="P59"/>
      <c r="Q59"/>
      <c r="R59"/>
      <c r="S59"/>
      <c r="T59" s="108"/>
      <c r="U59"/>
      <c r="V59"/>
      <c r="W59"/>
      <c r="X59"/>
      <c r="Y59"/>
      <c r="Z59" s="66"/>
      <c r="AA59" s="34"/>
      <c r="AB59" s="10"/>
      <c r="AI59" s="26"/>
      <c r="AJ59" s="66"/>
      <c r="AK59" s="34"/>
      <c r="AL59" s="10"/>
    </row>
    <row r="60" spans="2:38" ht="12.75">
      <c r="B60" s="141"/>
      <c r="C60" s="142"/>
      <c r="D60" s="142"/>
      <c r="E60" s="142"/>
      <c r="G60" s="24"/>
      <c r="H60" s="33"/>
      <c r="I60" s="34"/>
      <c r="J60" s="10"/>
      <c r="L60" s="24"/>
      <c r="M60" s="33"/>
      <c r="N60" s="34"/>
      <c r="O60"/>
      <c r="P60"/>
      <c r="Q60"/>
      <c r="R60"/>
      <c r="S60"/>
      <c r="T60" s="108"/>
      <c r="U60"/>
      <c r="V60"/>
      <c r="W60"/>
      <c r="X60"/>
      <c r="Y60"/>
      <c r="Z60" s="66"/>
      <c r="AA60" s="34"/>
      <c r="AB60" s="10"/>
      <c r="AI60" s="26"/>
      <c r="AJ60" s="66"/>
      <c r="AK60" s="34"/>
      <c r="AL60" s="10"/>
    </row>
    <row r="61" spans="2:38" ht="12.75">
      <c r="B61" s="141"/>
      <c r="C61" s="142"/>
      <c r="D61" s="142"/>
      <c r="E61" s="142"/>
      <c r="G61" s="24"/>
      <c r="H61" s="33"/>
      <c r="I61" s="34"/>
      <c r="J61" s="10"/>
      <c r="L61" s="24"/>
      <c r="M61" s="33"/>
      <c r="N61" s="34"/>
      <c r="O61"/>
      <c r="P61"/>
      <c r="Q61"/>
      <c r="R61"/>
      <c r="S61"/>
      <c r="T61" s="108"/>
      <c r="U61" s="136"/>
      <c r="V61" s="144"/>
      <c r="W61" s="145"/>
      <c r="X61" s="145"/>
      <c r="Y61"/>
      <c r="AI61" s="26"/>
      <c r="AJ61" s="66"/>
      <c r="AK61" s="34"/>
      <c r="AL61" s="10"/>
    </row>
    <row r="62" spans="2:38" ht="12.75">
      <c r="B62" s="141"/>
      <c r="C62" s="142"/>
      <c r="D62" s="142"/>
      <c r="E62" s="142"/>
      <c r="G62" s="24"/>
      <c r="H62" s="33"/>
      <c r="I62" s="34"/>
      <c r="J62" s="10"/>
      <c r="L62" s="24"/>
      <c r="M62" s="33"/>
      <c r="N62" s="34"/>
      <c r="O62"/>
      <c r="P62"/>
      <c r="Q62"/>
      <c r="R62"/>
      <c r="S62"/>
      <c r="T62" s="108"/>
      <c r="U62" s="136"/>
      <c r="V62" s="144"/>
      <c r="W62" s="145"/>
      <c r="X62" s="145"/>
      <c r="Y62"/>
      <c r="AI62" s="26"/>
      <c r="AJ62" s="66"/>
      <c r="AK62" s="34"/>
      <c r="AL62" s="10"/>
    </row>
    <row r="63" spans="2:38" ht="12.75">
      <c r="B63" s="141"/>
      <c r="C63" s="142"/>
      <c r="D63" s="142"/>
      <c r="E63" s="142"/>
      <c r="G63" s="24"/>
      <c r="H63" s="33"/>
      <c r="I63" s="34"/>
      <c r="J63" s="10"/>
      <c r="L63" s="24"/>
      <c r="M63" s="33"/>
      <c r="N63" s="34"/>
      <c r="O63"/>
      <c r="P63"/>
      <c r="Q63"/>
      <c r="R63"/>
      <c r="S63"/>
      <c r="T63" s="108"/>
      <c r="U63" s="136"/>
      <c r="V63" s="66"/>
      <c r="W63" s="5"/>
      <c r="X63" s="5"/>
      <c r="Y63"/>
      <c r="AI63" s="26"/>
      <c r="AJ63" s="66"/>
      <c r="AK63" s="34"/>
      <c r="AL63" s="10"/>
    </row>
    <row r="64" spans="7:38" ht="12.75">
      <c r="G64" s="24"/>
      <c r="H64" s="33"/>
      <c r="I64" s="34"/>
      <c r="J64" s="10"/>
      <c r="L64" s="24"/>
      <c r="M64" s="33"/>
      <c r="N64" s="34"/>
      <c r="O64"/>
      <c r="P64"/>
      <c r="Q64"/>
      <c r="R64"/>
      <c r="S64"/>
      <c r="T64" s="108"/>
      <c r="U64" s="136"/>
      <c r="V64" s="66"/>
      <c r="W64" s="5"/>
      <c r="X64" s="5"/>
      <c r="Y64"/>
      <c r="AI64" s="26"/>
      <c r="AJ64" s="66"/>
      <c r="AK64" s="34"/>
      <c r="AL64" s="10"/>
    </row>
    <row r="65" spans="7:38" ht="12.75">
      <c r="G65" s="24"/>
      <c r="H65" s="33"/>
      <c r="I65" s="34"/>
      <c r="J65" s="10"/>
      <c r="O65"/>
      <c r="P65"/>
      <c r="Q65"/>
      <c r="R65"/>
      <c r="S65"/>
      <c r="T65" s="108"/>
      <c r="U65" s="136"/>
      <c r="V65" s="66"/>
      <c r="W65" s="5"/>
      <c r="X65" s="5"/>
      <c r="Y65"/>
      <c r="AI65" s="26"/>
      <c r="AJ65" s="66"/>
      <c r="AK65" s="34"/>
      <c r="AL65" s="10"/>
    </row>
    <row r="66" spans="7:38" ht="12.75">
      <c r="G66" s="24"/>
      <c r="H66" s="33"/>
      <c r="I66" s="34"/>
      <c r="J66" s="10"/>
      <c r="O66"/>
      <c r="P66"/>
      <c r="Q66"/>
      <c r="R66"/>
      <c r="S66"/>
      <c r="T66" s="108"/>
      <c r="U66" s="136"/>
      <c r="V66" s="66"/>
      <c r="W66" s="5"/>
      <c r="X66" s="5"/>
      <c r="Y66"/>
      <c r="AI66" s="26"/>
      <c r="AJ66" s="66"/>
      <c r="AK66" s="34"/>
      <c r="AL66" s="10"/>
    </row>
    <row r="67" spans="15:38" ht="12.75">
      <c r="O67"/>
      <c r="P67"/>
      <c r="Q67"/>
      <c r="R67"/>
      <c r="S67"/>
      <c r="T67" s="108"/>
      <c r="U67" s="136"/>
      <c r="V67" s="66"/>
      <c r="W67" s="5"/>
      <c r="X67" s="5"/>
      <c r="Y67"/>
      <c r="AI67" s="26"/>
      <c r="AJ67" s="66"/>
      <c r="AK67" s="34"/>
      <c r="AL67" s="10"/>
    </row>
    <row r="68" spans="15:38" ht="12.75">
      <c r="O68"/>
      <c r="P68"/>
      <c r="Q68"/>
      <c r="R68"/>
      <c r="S68"/>
      <c r="T68" s="108"/>
      <c r="U68" s="136"/>
      <c r="V68" s="66"/>
      <c r="W68" s="5"/>
      <c r="X68" s="5"/>
      <c r="Y68"/>
      <c r="AI68" s="26"/>
      <c r="AJ68" s="66"/>
      <c r="AK68" s="34"/>
      <c r="AL68" s="10"/>
    </row>
    <row r="69" spans="15:38" ht="12.75">
      <c r="O69"/>
      <c r="P69"/>
      <c r="Q69"/>
      <c r="R69"/>
      <c r="S69"/>
      <c r="T69" s="108"/>
      <c r="U69" s="136"/>
      <c r="V69" s="66"/>
      <c r="W69" s="5"/>
      <c r="X69" s="5"/>
      <c r="Y69"/>
      <c r="AI69" s="26"/>
      <c r="AJ69" s="66"/>
      <c r="AK69" s="34"/>
      <c r="AL69" s="10"/>
    </row>
    <row r="70" spans="15:38" ht="12.75">
      <c r="O70"/>
      <c r="P70"/>
      <c r="Q70"/>
      <c r="R70"/>
      <c r="S70"/>
      <c r="T70" s="108"/>
      <c r="U70" s="136"/>
      <c r="V70" s="66"/>
      <c r="W70" s="5"/>
      <c r="X70" s="5"/>
      <c r="Y70"/>
      <c r="AI70" s="26"/>
      <c r="AJ70" s="66"/>
      <c r="AK70" s="34"/>
      <c r="AL70" s="10"/>
    </row>
    <row r="71" spans="15:25" ht="12.75">
      <c r="O71"/>
      <c r="P71"/>
      <c r="Q71"/>
      <c r="R71"/>
      <c r="S71"/>
      <c r="T71" s="108"/>
      <c r="U71" s="136"/>
      <c r="V71" s="66"/>
      <c r="W71" s="5"/>
      <c r="X71" s="5"/>
      <c r="Y71"/>
    </row>
    <row r="72" spans="15:25" ht="12.75">
      <c r="O72"/>
      <c r="P72"/>
      <c r="Q72"/>
      <c r="R72"/>
      <c r="S72"/>
      <c r="T72" s="108"/>
      <c r="U72" s="136"/>
      <c r="V72" s="66"/>
      <c r="W72" s="5"/>
      <c r="X72" s="5"/>
      <c r="Y72"/>
    </row>
    <row r="73" spans="15:25" ht="12.75">
      <c r="O73"/>
      <c r="P73"/>
      <c r="Q73"/>
      <c r="R73"/>
      <c r="S73"/>
      <c r="T73" s="108"/>
      <c r="U73" s="136"/>
      <c r="V73" s="66"/>
      <c r="W73" s="5"/>
      <c r="X73" s="5"/>
      <c r="Y73"/>
    </row>
    <row r="74" spans="15:25" ht="12.75">
      <c r="O74"/>
      <c r="P74"/>
      <c r="Q74"/>
      <c r="R74"/>
      <c r="S74"/>
      <c r="T74" s="108"/>
      <c r="U74" s="136"/>
      <c r="V74" s="66"/>
      <c r="W74" s="5"/>
      <c r="X74" s="5"/>
      <c r="Y74"/>
    </row>
    <row r="75" spans="15:25" ht="12.75">
      <c r="O75"/>
      <c r="P75"/>
      <c r="Q75"/>
      <c r="R75"/>
      <c r="S75"/>
      <c r="T75" s="108"/>
      <c r="U75" s="136"/>
      <c r="V75" s="66"/>
      <c r="W75" s="5"/>
      <c r="X75" s="5"/>
      <c r="Y75"/>
    </row>
    <row r="76" spans="15:25" ht="12.75">
      <c r="O76"/>
      <c r="P76"/>
      <c r="Q76"/>
      <c r="R76"/>
      <c r="S76"/>
      <c r="T76" s="108"/>
      <c r="U76" s="136"/>
      <c r="V76" s="66"/>
      <c r="W76" s="5"/>
      <c r="X76" s="5"/>
      <c r="Y76"/>
    </row>
    <row r="77" spans="1:4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08"/>
      <c r="U77" s="136"/>
      <c r="V77" s="66"/>
      <c r="W77" s="5"/>
      <c r="X77" s="5"/>
      <c r="Y77"/>
      <c r="Z77" s="33"/>
      <c r="AA77" s="10"/>
      <c r="AB77" s="10"/>
      <c r="AC77" s="10"/>
      <c r="AD77" s="26"/>
      <c r="AE77" s="33"/>
      <c r="AF77" s="33"/>
      <c r="AG77" s="33"/>
      <c r="AH77" s="10"/>
      <c r="AI77" s="24"/>
      <c r="AJ77" s="33"/>
      <c r="AK77" s="10"/>
      <c r="AL77" s="10"/>
      <c r="AM77" s="10"/>
      <c r="AN77" s="26"/>
      <c r="AO77" s="33"/>
      <c r="AP77" s="10"/>
      <c r="AQ77" s="10"/>
    </row>
    <row r="78" spans="1:4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08"/>
      <c r="U78" s="136"/>
      <c r="V78" s="66"/>
      <c r="W78" s="5"/>
      <c r="X78" s="5"/>
      <c r="Y78"/>
      <c r="Z78" s="3"/>
      <c r="AE78" s="3"/>
      <c r="AF78" s="2"/>
      <c r="AG78" s="3"/>
      <c r="AI78" s="4"/>
      <c r="AJ78" s="3"/>
      <c r="AO78" s="3"/>
    </row>
    <row r="79" spans="1:4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08"/>
      <c r="U79" s="136"/>
      <c r="V79" s="66"/>
      <c r="W79" s="5"/>
      <c r="X79" s="5"/>
      <c r="Y79"/>
      <c r="Z79" s="3"/>
      <c r="AE79" s="123"/>
      <c r="AF79" s="3"/>
      <c r="AG79" s="3"/>
      <c r="AI79" s="4"/>
      <c r="AJ79" s="3"/>
      <c r="AO79" s="3"/>
    </row>
    <row r="80" spans="1:4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08"/>
      <c r="U80" s="136"/>
      <c r="V80" s="66"/>
      <c r="W80" s="5"/>
      <c r="X80" s="5"/>
      <c r="Y80"/>
      <c r="Z80" s="3"/>
      <c r="AE80" s="3"/>
      <c r="AF80" s="3"/>
      <c r="AG80" s="3"/>
      <c r="AI80" s="4"/>
      <c r="AJ80" s="3"/>
      <c r="AO80" s="3"/>
    </row>
    <row r="81" spans="1:4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6"/>
      <c r="U81" s="102"/>
      <c r="V81" s="102"/>
      <c r="W81" s="5"/>
      <c r="X81" s="5"/>
      <c r="Y81"/>
      <c r="Z81" s="3"/>
      <c r="AE81" s="123"/>
      <c r="AF81" s="137"/>
      <c r="AG81" s="137"/>
      <c r="AH81" s="137"/>
      <c r="AI81" s="123"/>
      <c r="AJ81" s="138"/>
      <c r="AK81" s="137"/>
      <c r="AO81" s="3"/>
    </row>
    <row r="82" spans="1:4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08"/>
      <c r="U82" s="136"/>
      <c r="V82" s="66"/>
      <c r="W82" s="5"/>
      <c r="X82" s="5"/>
      <c r="Y82"/>
      <c r="Z82" s="3"/>
      <c r="AE82" s="123"/>
      <c r="AF82" s="137"/>
      <c r="AG82" s="137"/>
      <c r="AH82" s="137"/>
      <c r="AI82" s="123"/>
      <c r="AJ82" s="140"/>
      <c r="AK82" s="137"/>
      <c r="AO82" s="3"/>
    </row>
    <row r="83" spans="1:2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08"/>
      <c r="U83" s="136"/>
      <c r="V83" s="147"/>
      <c r="W83" s="148"/>
      <c r="X83" s="148"/>
      <c r="Y83"/>
    </row>
    <row r="84" spans="1:2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08"/>
      <c r="U84" s="136"/>
      <c r="V84" s="147"/>
      <c r="W84" s="148"/>
      <c r="X84" s="148"/>
      <c r="Y84"/>
    </row>
    <row r="85" spans="2:45" ht="12.75">
      <c r="B85" s="1"/>
      <c r="C85" s="2"/>
      <c r="D85" s="5"/>
      <c r="E85" s="6"/>
      <c r="G85" s="1"/>
      <c r="H85" s="2"/>
      <c r="I85" s="5"/>
      <c r="L85" s="1"/>
      <c r="M85" s="2"/>
      <c r="N85" s="5"/>
      <c r="O85"/>
      <c r="P85"/>
      <c r="Q85"/>
      <c r="R85"/>
      <c r="S85"/>
      <c r="T85" s="108"/>
      <c r="U85" s="136"/>
      <c r="V85" s="149"/>
      <c r="W85" s="150"/>
      <c r="X85" s="150"/>
      <c r="Y85"/>
      <c r="Z85" s="1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2:45" ht="12.75">
      <c r="B86" s="1"/>
      <c r="C86" s="2"/>
      <c r="D86" s="5"/>
      <c r="E86" s="6"/>
      <c r="G86" s="1"/>
      <c r="H86" s="2"/>
      <c r="I86" s="5"/>
      <c r="L86" s="1"/>
      <c r="M86" s="2"/>
      <c r="N86" s="5"/>
      <c r="O86"/>
      <c r="P86"/>
      <c r="Q86"/>
      <c r="R86"/>
      <c r="S86"/>
      <c r="T86" s="108"/>
      <c r="U86" s="136"/>
      <c r="V86" s="147"/>
      <c r="W86" s="148"/>
      <c r="X86" s="148"/>
      <c r="Y86"/>
      <c r="Z86" s="1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2:45" ht="12.75">
      <c r="B87" s="1"/>
      <c r="C87" s="2"/>
      <c r="D87" s="5"/>
      <c r="E87" s="6"/>
      <c r="G87" s="1"/>
      <c r="H87" s="2"/>
      <c r="I87" s="5"/>
      <c r="L87" s="1"/>
      <c r="M87" s="2"/>
      <c r="N87" s="5"/>
      <c r="O87"/>
      <c r="P87"/>
      <c r="Q87"/>
      <c r="R87"/>
      <c r="S87"/>
      <c r="T87" s="108"/>
      <c r="U87" s="136"/>
      <c r="V87" s="147"/>
      <c r="W87" s="148"/>
      <c r="X87" s="148"/>
      <c r="Y87"/>
      <c r="Z87" s="1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2:45" ht="12.75">
      <c r="B88" s="1"/>
      <c r="C88" s="2"/>
      <c r="D88" s="5"/>
      <c r="E88" s="6"/>
      <c r="G88" s="1"/>
      <c r="H88" s="2"/>
      <c r="I88" s="5"/>
      <c r="L88" s="1"/>
      <c r="M88" s="2"/>
      <c r="N88" s="5"/>
      <c r="O88"/>
      <c r="P88"/>
      <c r="Q88"/>
      <c r="R88"/>
      <c r="S88"/>
      <c r="T88" s="108"/>
      <c r="U88" s="136"/>
      <c r="V88" s="147"/>
      <c r="W88" s="148"/>
      <c r="X88" s="148"/>
      <c r="Y88"/>
      <c r="Z88" s="1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2:45" ht="12.75">
      <c r="B89" s="1"/>
      <c r="C89" s="2"/>
      <c r="D89" s="5"/>
      <c r="E89" s="6"/>
      <c r="G89" s="1"/>
      <c r="H89" s="2"/>
      <c r="I89" s="5"/>
      <c r="L89" s="1"/>
      <c r="M89" s="2"/>
      <c r="N89" s="5"/>
      <c r="O89"/>
      <c r="P89"/>
      <c r="Q89"/>
      <c r="R89"/>
      <c r="S89"/>
      <c r="T89" s="108"/>
      <c r="U89" s="136"/>
      <c r="V89" s="147"/>
      <c r="W89" s="148"/>
      <c r="X89" s="148"/>
      <c r="Y89"/>
      <c r="Z89" s="1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2:45" ht="12.75">
      <c r="B90" s="1"/>
      <c r="C90" s="2"/>
      <c r="D90" s="5"/>
      <c r="E90" s="6"/>
      <c r="G90" s="1"/>
      <c r="H90" s="2"/>
      <c r="I90" s="5"/>
      <c r="L90" s="1"/>
      <c r="M90" s="2"/>
      <c r="N90" s="5"/>
      <c r="O90"/>
      <c r="P90"/>
      <c r="Q90"/>
      <c r="R90"/>
      <c r="S90"/>
      <c r="T90" s="108"/>
      <c r="U90" s="136"/>
      <c r="V90" s="147"/>
      <c r="W90" s="148"/>
      <c r="X90" s="148"/>
      <c r="Y90"/>
      <c r="Z90" s="1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2:45" ht="12.75">
      <c r="B91" s="1"/>
      <c r="C91" s="2"/>
      <c r="D91" s="5"/>
      <c r="E91" s="6"/>
      <c r="G91" s="1"/>
      <c r="H91" s="2"/>
      <c r="I91" s="5"/>
      <c r="L91" s="1"/>
      <c r="M91" s="2"/>
      <c r="N91" s="5"/>
      <c r="O91"/>
      <c r="P91"/>
      <c r="Q91"/>
      <c r="R91"/>
      <c r="S91"/>
      <c r="T91" s="108"/>
      <c r="U91" s="136"/>
      <c r="V91" s="147"/>
      <c r="W91" s="148"/>
      <c r="X91" s="148"/>
      <c r="Y91"/>
      <c r="Z91" s="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2:45" ht="12.75">
      <c r="B92" s="1"/>
      <c r="C92" s="2"/>
      <c r="D92" s="5"/>
      <c r="E92" s="6"/>
      <c r="G92" s="1"/>
      <c r="H92" s="2"/>
      <c r="I92" s="5"/>
      <c r="L92" s="1"/>
      <c r="M92" s="2"/>
      <c r="N92" s="5"/>
      <c r="O92"/>
      <c r="P92"/>
      <c r="Q92"/>
      <c r="R92"/>
      <c r="S92"/>
      <c r="T92" s="108"/>
      <c r="U92" s="136"/>
      <c r="V92" s="147"/>
      <c r="W92" s="148"/>
      <c r="X92" s="148"/>
      <c r="Y92"/>
      <c r="Z92" s="1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2:45" ht="12.75">
      <c r="B93" s="1"/>
      <c r="C93" s="2"/>
      <c r="D93" s="5"/>
      <c r="E93" s="6"/>
      <c r="G93" s="1"/>
      <c r="H93" s="2"/>
      <c r="I93" s="5"/>
      <c r="L93" s="1"/>
      <c r="M93" s="2"/>
      <c r="N93" s="5"/>
      <c r="O93"/>
      <c r="P93"/>
      <c r="Q93"/>
      <c r="R93"/>
      <c r="S93"/>
      <c r="T93" s="108"/>
      <c r="U93" s="136"/>
      <c r="V93" s="147"/>
      <c r="W93" s="148"/>
      <c r="X93" s="148"/>
      <c r="Y93"/>
      <c r="Z93" s="1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2:45" ht="12.75">
      <c r="B94" s="1"/>
      <c r="C94" s="2"/>
      <c r="D94" s="5"/>
      <c r="E94" s="6"/>
      <c r="G94" s="1"/>
      <c r="H94" s="2"/>
      <c r="I94" s="5"/>
      <c r="L94" s="1"/>
      <c r="M94" s="2"/>
      <c r="N94" s="5"/>
      <c r="O94"/>
      <c r="P94"/>
      <c r="Q94"/>
      <c r="R94"/>
      <c r="S94"/>
      <c r="T94" s="108"/>
      <c r="U94" s="136"/>
      <c r="V94" s="147"/>
      <c r="W94" s="148"/>
      <c r="X94" s="148"/>
      <c r="Y94"/>
      <c r="Z94" s="1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2:45" ht="12.75">
      <c r="B95" s="1"/>
      <c r="C95" s="2"/>
      <c r="D95" s="5"/>
      <c r="E95" s="6"/>
      <c r="G95" s="1"/>
      <c r="H95" s="2"/>
      <c r="I95" s="5"/>
      <c r="L95" s="1"/>
      <c r="M95" s="2"/>
      <c r="N95" s="5"/>
      <c r="O95"/>
      <c r="P95"/>
      <c r="Q95"/>
      <c r="R95"/>
      <c r="S95"/>
      <c r="T95" s="108"/>
      <c r="U95" s="136"/>
      <c r="V95" s="147"/>
      <c r="W95" s="148"/>
      <c r="X95" s="148"/>
      <c r="Y95"/>
      <c r="Z95" s="1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2:45" ht="12.75" customHeight="1">
      <c r="B96" s="1"/>
      <c r="C96" s="2"/>
      <c r="D96" s="5"/>
      <c r="E96" s="6"/>
      <c r="G96" s="1"/>
      <c r="H96" s="2"/>
      <c r="I96" s="5"/>
      <c r="L96" s="1"/>
      <c r="M96" s="2"/>
      <c r="N96" s="5"/>
      <c r="O96" s="151"/>
      <c r="P96" s="151"/>
      <c r="Q96" s="152"/>
      <c r="R96" s="153"/>
      <c r="S96" s="152"/>
      <c r="T96" s="102"/>
      <c r="U96" s="102"/>
      <c r="V96" s="102"/>
      <c r="W96" s="148"/>
      <c r="X96" s="148"/>
      <c r="Y96"/>
      <c r="Z96" s="1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2:45" ht="12.75">
      <c r="B97" s="1"/>
      <c r="C97" s="2"/>
      <c r="D97" s="5"/>
      <c r="E97" s="6"/>
      <c r="G97" s="1"/>
      <c r="H97" s="2"/>
      <c r="I97" s="5"/>
      <c r="L97" s="1"/>
      <c r="M97" s="2"/>
      <c r="N97" s="5"/>
      <c r="O97"/>
      <c r="P97"/>
      <c r="Q97"/>
      <c r="R97"/>
      <c r="S97"/>
      <c r="T97"/>
      <c r="U97"/>
      <c r="V97"/>
      <c r="W97"/>
      <c r="X97"/>
      <c r="Y97"/>
      <c r="Z97" s="1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2:45" ht="12.75">
      <c r="B98" s="1"/>
      <c r="C98" s="2"/>
      <c r="D98" s="5"/>
      <c r="E98" s="6"/>
      <c r="G98" s="1"/>
      <c r="H98" s="2"/>
      <c r="I98" s="5"/>
      <c r="L98" s="1"/>
      <c r="M98" s="2"/>
      <c r="N98" s="5"/>
      <c r="O98"/>
      <c r="P98"/>
      <c r="Q98"/>
      <c r="R98"/>
      <c r="S98"/>
      <c r="T98"/>
      <c r="U98"/>
      <c r="V98"/>
      <c r="W98"/>
      <c r="X98"/>
      <c r="Y98"/>
      <c r="Z98" s="1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2:45" ht="12.75">
      <c r="B99" s="1"/>
      <c r="C99" s="2"/>
      <c r="D99" s="5"/>
      <c r="E99" s="6"/>
      <c r="G99" s="1"/>
      <c r="H99" s="2"/>
      <c r="I99" s="5"/>
      <c r="L99" s="1"/>
      <c r="M99" s="2"/>
      <c r="N99" s="5"/>
      <c r="O99"/>
      <c r="P99"/>
      <c r="Q99" s="154"/>
      <c r="R99" s="154"/>
      <c r="S99" s="154"/>
      <c r="T99" s="154"/>
      <c r="U99" s="154"/>
      <c r="V99" s="154"/>
      <c r="W99" s="154"/>
      <c r="X99" s="154"/>
      <c r="Y99" s="139"/>
      <c r="Z99" s="1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2:45" ht="12.75">
      <c r="B100" s="1"/>
      <c r="C100" s="2"/>
      <c r="D100" s="5"/>
      <c r="E100" s="6"/>
      <c r="G100" s="1"/>
      <c r="H100" s="2"/>
      <c r="I100" s="5"/>
      <c r="L100" s="1"/>
      <c r="M100" s="2"/>
      <c r="N100" s="5"/>
      <c r="O100"/>
      <c r="P100" s="154"/>
      <c r="Q100" s="154"/>
      <c r="R100" s="154"/>
      <c r="S100" s="154"/>
      <c r="T100" s="154"/>
      <c r="U100" s="154"/>
      <c r="V100" s="154"/>
      <c r="W100" s="154"/>
      <c r="X100" s="154"/>
      <c r="Y100" s="139"/>
      <c r="Z100" s="1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2:45" ht="12.75">
      <c r="B101" s="1"/>
      <c r="C101" s="2"/>
      <c r="D101" s="5"/>
      <c r="E101" s="6"/>
      <c r="G101" s="1"/>
      <c r="H101" s="2"/>
      <c r="I101" s="5"/>
      <c r="L101" s="1"/>
      <c r="M101" s="2"/>
      <c r="N101" s="5"/>
      <c r="P101" s="1"/>
      <c r="Q101" s="5"/>
      <c r="T101" s="1"/>
      <c r="U101" s="2"/>
      <c r="V101" s="5"/>
      <c r="Y101" s="1"/>
      <c r="Z101" s="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2:45" ht="12.75">
      <c r="B102" s="1"/>
      <c r="C102" s="2"/>
      <c r="D102" s="5"/>
      <c r="E102" s="6"/>
      <c r="G102" s="1"/>
      <c r="H102" s="2"/>
      <c r="I102" s="5"/>
      <c r="L102" s="1"/>
      <c r="M102" s="2"/>
      <c r="N102" s="5"/>
      <c r="P102" s="1"/>
      <c r="Q102" s="5"/>
      <c r="T102" s="1"/>
      <c r="U102" s="2"/>
      <c r="V102" s="5"/>
      <c r="Y102" s="1"/>
      <c r="Z102" s="1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2:45" ht="12.75">
      <c r="B103" s="1"/>
      <c r="C103" s="2"/>
      <c r="D103" s="5"/>
      <c r="E103" s="6"/>
      <c r="G103" s="1"/>
      <c r="H103" s="2"/>
      <c r="I103" s="5"/>
      <c r="L103" s="1"/>
      <c r="M103" s="2"/>
      <c r="N103" s="5"/>
      <c r="P103" s="1"/>
      <c r="Q103" s="5"/>
      <c r="T103" s="1"/>
      <c r="U103" s="2"/>
      <c r="V103" s="5"/>
      <c r="Y103" s="1"/>
      <c r="Z103" s="1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2:45" ht="12.75">
      <c r="B104" s="1"/>
      <c r="C104" s="2"/>
      <c r="D104" s="5"/>
      <c r="E104" s="6"/>
      <c r="G104" s="1"/>
      <c r="H104" s="2"/>
      <c r="I104" s="5"/>
      <c r="L104" s="1"/>
      <c r="M104" s="2"/>
      <c r="N104" s="5"/>
      <c r="P104" s="1"/>
      <c r="Q104" s="5"/>
      <c r="T104" s="1"/>
      <c r="U104" s="2"/>
      <c r="V104" s="5"/>
      <c r="Y104" s="1"/>
      <c r="Z104" s="1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2:45" ht="12.75">
      <c r="B105" s="1"/>
      <c r="C105" s="2"/>
      <c r="D105" s="5"/>
      <c r="E105" s="6"/>
      <c r="G105" s="1"/>
      <c r="H105" s="2"/>
      <c r="I105" s="5"/>
      <c r="L105" s="1"/>
      <c r="M105" s="2"/>
      <c r="N105" s="5"/>
      <c r="P105" s="1"/>
      <c r="Q105" s="5"/>
      <c r="T105" s="1"/>
      <c r="U105" s="2"/>
      <c r="V105" s="5"/>
      <c r="Y105" s="1"/>
      <c r="Z105" s="1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2:45" ht="12.75">
      <c r="B106" s="1"/>
      <c r="C106" s="2"/>
      <c r="D106" s="5"/>
      <c r="E106" s="6"/>
      <c r="G106" s="1"/>
      <c r="H106" s="2"/>
      <c r="I106" s="5"/>
      <c r="L106" s="1"/>
      <c r="M106" s="2"/>
      <c r="N106" s="5"/>
      <c r="P106" s="1"/>
      <c r="Q106" s="5"/>
      <c r="T106" s="1"/>
      <c r="U106" s="2"/>
      <c r="V106" s="5"/>
      <c r="Y106" s="1"/>
      <c r="Z106" s="1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2:45" ht="12.75">
      <c r="B107" s="1"/>
      <c r="C107" s="2"/>
      <c r="D107" s="5"/>
      <c r="E107" s="6"/>
      <c r="G107" s="1"/>
      <c r="H107" s="2"/>
      <c r="I107" s="5"/>
      <c r="L107" s="1"/>
      <c r="M107" s="2"/>
      <c r="N107" s="5"/>
      <c r="P107" s="1"/>
      <c r="Q107" s="5"/>
      <c r="T107" s="1"/>
      <c r="U107" s="2"/>
      <c r="V107" s="5"/>
      <c r="Y107" s="1"/>
      <c r="Z107" s="1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2:45" ht="12.75">
      <c r="B108" s="1"/>
      <c r="C108" s="2"/>
      <c r="D108" s="5"/>
      <c r="E108" s="6"/>
      <c r="G108" s="1"/>
      <c r="H108" s="2"/>
      <c r="I108" s="5"/>
      <c r="L108" s="1"/>
      <c r="M108" s="2"/>
      <c r="N108" s="5"/>
      <c r="P108" s="1"/>
      <c r="Q108" s="5"/>
      <c r="T108" s="1"/>
      <c r="U108" s="2"/>
      <c r="V108" s="5"/>
      <c r="Y108" s="1"/>
      <c r="Z108" s="1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2:45" ht="12.75">
      <c r="B109" s="1"/>
      <c r="C109" s="2"/>
      <c r="D109" s="5"/>
      <c r="E109" s="6"/>
      <c r="G109" s="1"/>
      <c r="H109" s="2"/>
      <c r="I109" s="5"/>
      <c r="L109" s="1"/>
      <c r="M109" s="2"/>
      <c r="N109" s="5"/>
      <c r="P109" s="1"/>
      <c r="Q109" s="5"/>
      <c r="T109" s="1"/>
      <c r="U109" s="2"/>
      <c r="V109" s="5"/>
      <c r="Y109" s="1"/>
      <c r="Z109" s="1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2:45" ht="12.75">
      <c r="B110" s="1"/>
      <c r="C110" s="2"/>
      <c r="D110" s="5"/>
      <c r="E110" s="6"/>
      <c r="G110" s="1"/>
      <c r="H110" s="2"/>
      <c r="I110" s="5"/>
      <c r="L110" s="1"/>
      <c r="M110" s="2"/>
      <c r="N110" s="5"/>
      <c r="P110" s="1"/>
      <c r="Q110" s="5"/>
      <c r="T110" s="1"/>
      <c r="U110" s="2"/>
      <c r="V110" s="5"/>
      <c r="Y110" s="1"/>
      <c r="Z110" s="1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2:45" ht="12.75">
      <c r="B111" s="1"/>
      <c r="C111" s="2"/>
      <c r="D111" s="5"/>
      <c r="E111" s="6"/>
      <c r="G111" s="1"/>
      <c r="H111" s="2"/>
      <c r="I111" s="5"/>
      <c r="L111" s="1"/>
      <c r="M111" s="2"/>
      <c r="N111" s="5"/>
      <c r="P111" s="1"/>
      <c r="Q111" s="5"/>
      <c r="T111" s="1"/>
      <c r="U111" s="2"/>
      <c r="V111" s="5"/>
      <c r="Y111" s="1"/>
      <c r="Z111" s="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2:45" ht="12.75">
      <c r="B112" s="1"/>
      <c r="C112" s="2"/>
      <c r="D112" s="5"/>
      <c r="E112" s="6"/>
      <c r="G112" s="1"/>
      <c r="H112" s="2"/>
      <c r="I112" s="5"/>
      <c r="L112" s="1"/>
      <c r="M112" s="2"/>
      <c r="N112" s="5"/>
      <c r="P112" s="1"/>
      <c r="Q112" s="5"/>
      <c r="T112" s="1"/>
      <c r="U112" s="2"/>
      <c r="V112" s="5"/>
      <c r="Y112" s="1"/>
      <c r="Z112" s="1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2:45" ht="12.75">
      <c r="B113" s="1"/>
      <c r="C113" s="2"/>
      <c r="D113" s="5"/>
      <c r="E113" s="6"/>
      <c r="G113" s="1"/>
      <c r="H113" s="2"/>
      <c r="I113" s="5"/>
      <c r="L113" s="1"/>
      <c r="M113" s="2"/>
      <c r="N113" s="5"/>
      <c r="P113" s="1"/>
      <c r="Q113" s="5"/>
      <c r="T113" s="1"/>
      <c r="U113" s="2"/>
      <c r="V113" s="5"/>
      <c r="Y113" s="1"/>
      <c r="Z113" s="1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</sheetData>
  <sheetProtection sheet="1"/>
  <mergeCells count="78">
    <mergeCell ref="C5:J5"/>
    <mergeCell ref="O5:Y5"/>
    <mergeCell ref="AE5:AO5"/>
    <mergeCell ref="C6:J6"/>
    <mergeCell ref="O6:P6"/>
    <mergeCell ref="R6:S6"/>
    <mergeCell ref="U6:V6"/>
    <mergeCell ref="X6:Y6"/>
    <mergeCell ref="Z6:AA6"/>
    <mergeCell ref="AE6:AF6"/>
    <mergeCell ref="AK6:AL6"/>
    <mergeCell ref="C7:C9"/>
    <mergeCell ref="D7:D9"/>
    <mergeCell ref="E7:G7"/>
    <mergeCell ref="H7:J7"/>
    <mergeCell ref="Z7:AA7"/>
    <mergeCell ref="AE7:AI7"/>
    <mergeCell ref="AK7:AO7"/>
    <mergeCell ref="E8:G8"/>
    <mergeCell ref="H8:J8"/>
    <mergeCell ref="O8:S8"/>
    <mergeCell ref="U8:Y8"/>
    <mergeCell ref="AE8:AF8"/>
    <mergeCell ref="AK8:AL8"/>
    <mergeCell ref="AE9:AF9"/>
    <mergeCell ref="AK9:AL9"/>
    <mergeCell ref="AE10:AF10"/>
    <mergeCell ref="AK10:AL10"/>
    <mergeCell ref="AE11:AF11"/>
    <mergeCell ref="AK11:AL11"/>
    <mergeCell ref="AE12:AF12"/>
    <mergeCell ref="AK12:AL12"/>
    <mergeCell ref="AE13:AF13"/>
    <mergeCell ref="AK13:AL13"/>
    <mergeCell ref="AE14:AF14"/>
    <mergeCell ref="AK14:AL14"/>
    <mergeCell ref="AE15:AF15"/>
    <mergeCell ref="AK15:AL15"/>
    <mergeCell ref="AE16:AF16"/>
    <mergeCell ref="AK16:AL16"/>
    <mergeCell ref="AE17:AF17"/>
    <mergeCell ref="AK17:AL17"/>
    <mergeCell ref="AE18:AF18"/>
    <mergeCell ref="AK18:AL18"/>
    <mergeCell ref="AE19:AF19"/>
    <mergeCell ref="AK19:AL19"/>
    <mergeCell ref="AE20:AF20"/>
    <mergeCell ref="AK20:AL20"/>
    <mergeCell ref="AE21:AF21"/>
    <mergeCell ref="AK21:AL21"/>
    <mergeCell ref="C22:J22"/>
    <mergeCell ref="AE22:AF22"/>
    <mergeCell ref="C23:J23"/>
    <mergeCell ref="AE23:AF23"/>
    <mergeCell ref="AN23:AO23"/>
    <mergeCell ref="C24:C26"/>
    <mergeCell ref="D24:D26"/>
    <mergeCell ref="E24:G24"/>
    <mergeCell ref="H24:J24"/>
    <mergeCell ref="AE24:AF24"/>
    <mergeCell ref="AN24:AO24"/>
    <mergeCell ref="E25:G25"/>
    <mergeCell ref="H25:J25"/>
    <mergeCell ref="AE25:AF25"/>
    <mergeCell ref="AE26:AF26"/>
    <mergeCell ref="AE27:AF27"/>
    <mergeCell ref="AN27:AO27"/>
    <mergeCell ref="AE28:AF28"/>
    <mergeCell ref="AE29:AF29"/>
    <mergeCell ref="AE30:AF30"/>
    <mergeCell ref="AE31:AF31"/>
    <mergeCell ref="AE32:AF32"/>
    <mergeCell ref="O34:S34"/>
    <mergeCell ref="U34:Y34"/>
    <mergeCell ref="O35:P35"/>
    <mergeCell ref="U35:V35"/>
    <mergeCell ref="T55:X55"/>
    <mergeCell ref="O96:P96"/>
  </mergeCells>
  <hyperlinks>
    <hyperlink ref="G52" r:id="rId1" display="www.ormantex.ru"/>
    <hyperlink ref="AL52" r:id="rId2" display="www.ormantex.ru"/>
  </hyperlink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6"/>
  <rowBreaks count="1" manualBreakCount="1">
    <brk id="53" max="255" man="1"/>
  </rowBreaks>
  <colBreaks count="2" manualBreakCount="2">
    <brk id="13" max="65535" man="1"/>
    <brk id="28" max="6553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view="pageBreakPreview" zoomScale="90" zoomScaleSheetLayoutView="90" workbookViewId="0" topLeftCell="A4">
      <selection activeCell="A47" sqref="A47"/>
    </sheetView>
  </sheetViews>
  <sheetFormatPr defaultColWidth="9.00390625" defaultRowHeight="12.75"/>
  <cols>
    <col min="1" max="1" width="7.875" style="155" customWidth="1"/>
    <col min="2" max="2" width="20.00390625" style="156" customWidth="1"/>
    <col min="3" max="3" width="17.00390625" style="157" customWidth="1"/>
    <col min="4" max="4" width="11.875" style="157" customWidth="1"/>
  </cols>
  <sheetData>
    <row r="1" spans="1:12" s="158" customFormat="1" ht="52.5" customHeight="1">
      <c r="A1"/>
      <c r="B1"/>
      <c r="C1"/>
      <c r="D1"/>
      <c r="E1"/>
      <c r="F1"/>
      <c r="G1"/>
      <c r="H1"/>
      <c r="I1"/>
      <c r="J1" s="1"/>
      <c r="K1" s="2"/>
      <c r="L1" s="3"/>
    </row>
    <row r="2" spans="1:12" ht="12.75">
      <c r="A2"/>
      <c r="B2"/>
      <c r="C2" s="7" t="s">
        <v>1</v>
      </c>
      <c r="D2"/>
      <c r="J2" s="8"/>
      <c r="K2" s="8"/>
      <c r="L2" s="8"/>
    </row>
    <row r="3" spans="1:12" s="1" customFormat="1" ht="12.75">
      <c r="A3"/>
      <c r="B3"/>
      <c r="C3"/>
      <c r="D3" s="9" t="s">
        <v>2</v>
      </c>
      <c r="E3"/>
      <c r="F3"/>
      <c r="G3"/>
      <c r="H3"/>
      <c r="I3"/>
      <c r="K3" s="2"/>
      <c r="L3" s="3"/>
    </row>
    <row r="4" spans="1:12" s="1" customFormat="1" ht="12.75">
      <c r="A4"/>
      <c r="B4"/>
      <c r="C4"/>
      <c r="D4"/>
      <c r="E4"/>
      <c r="F4"/>
      <c r="G4"/>
      <c r="H4"/>
      <c r="I4"/>
      <c r="J4" s="10"/>
      <c r="K4" s="10"/>
      <c r="L4" s="10"/>
    </row>
    <row r="5" spans="1:9" s="1" customFormat="1" ht="26.25" customHeight="1">
      <c r="A5"/>
      <c r="B5" s="11" t="s">
        <v>5</v>
      </c>
      <c r="C5" s="11"/>
      <c r="D5" s="11"/>
      <c r="E5" s="11"/>
      <c r="F5" s="11"/>
      <c r="G5" s="11"/>
      <c r="H5" s="11"/>
      <c r="I5" s="11"/>
    </row>
    <row r="6" spans="1:9" s="1" customFormat="1" ht="18" customHeight="1">
      <c r="A6"/>
      <c r="B6" s="13" t="s">
        <v>8</v>
      </c>
      <c r="C6" s="13"/>
      <c r="D6" s="13"/>
      <c r="E6" s="13"/>
      <c r="F6" s="13"/>
      <c r="G6" s="13"/>
      <c r="H6" s="13"/>
      <c r="I6" s="13"/>
    </row>
    <row r="7" spans="1:12" s="1" customFormat="1" ht="18" customHeight="1">
      <c r="A7"/>
      <c r="B7" s="22" t="s">
        <v>14</v>
      </c>
      <c r="C7" s="22" t="s">
        <v>15</v>
      </c>
      <c r="D7" s="23" t="s">
        <v>16</v>
      </c>
      <c r="E7" s="23"/>
      <c r="F7" s="23"/>
      <c r="G7" s="23" t="s">
        <v>17</v>
      </c>
      <c r="H7" s="23"/>
      <c r="I7" s="23"/>
      <c r="J7" s="2"/>
      <c r="K7" s="24"/>
      <c r="L7" s="25"/>
    </row>
    <row r="8" spans="1:12" s="1" customFormat="1" ht="20.25" customHeight="1">
      <c r="A8"/>
      <c r="B8" s="22"/>
      <c r="C8" s="22"/>
      <c r="D8" s="31" t="s">
        <v>23</v>
      </c>
      <c r="E8" s="31"/>
      <c r="F8" s="31"/>
      <c r="G8" s="31" t="s">
        <v>23</v>
      </c>
      <c r="H8" s="31"/>
      <c r="I8" s="31"/>
      <c r="K8" s="32"/>
      <c r="L8" s="33"/>
    </row>
    <row r="9" spans="1:12" s="1" customFormat="1" ht="19.5" customHeight="1">
      <c r="A9"/>
      <c r="B9" s="22"/>
      <c r="C9" s="22"/>
      <c r="D9" s="45">
        <v>5000</v>
      </c>
      <c r="E9" s="46">
        <v>10000</v>
      </c>
      <c r="F9" s="47">
        <v>20000</v>
      </c>
      <c r="G9" s="45">
        <v>5000</v>
      </c>
      <c r="H9" s="46">
        <v>10000</v>
      </c>
      <c r="I9" s="47">
        <v>20000</v>
      </c>
      <c r="K9" s="24"/>
      <c r="L9" s="33"/>
    </row>
    <row r="10" spans="1:12" s="1" customFormat="1" ht="12.75">
      <c r="A10"/>
      <c r="B10" s="59" t="s">
        <v>35</v>
      </c>
      <c r="C10" s="60">
        <v>30</v>
      </c>
      <c r="D10" s="61">
        <v>1.15</v>
      </c>
      <c r="E10" s="62">
        <v>1.21</v>
      </c>
      <c r="F10" s="63">
        <v>1.07</v>
      </c>
      <c r="G10" s="61">
        <v>0.84</v>
      </c>
      <c r="H10" s="62">
        <v>0.82</v>
      </c>
      <c r="I10" s="63">
        <v>0.78</v>
      </c>
      <c r="K10" s="24"/>
      <c r="L10" s="33"/>
    </row>
    <row r="11" spans="1:12" s="1" customFormat="1" ht="12.75">
      <c r="A11"/>
      <c r="B11" s="31" t="s">
        <v>38</v>
      </c>
      <c r="C11" s="67">
        <v>40</v>
      </c>
      <c r="D11" s="68">
        <v>1.24</v>
      </c>
      <c r="E11" s="69">
        <v>1.21</v>
      </c>
      <c r="F11" s="70">
        <v>1.61</v>
      </c>
      <c r="G11" s="68">
        <v>0.93</v>
      </c>
      <c r="H11" s="69">
        <v>0.91</v>
      </c>
      <c r="I11" s="159">
        <v>0.87</v>
      </c>
      <c r="K11" s="24"/>
      <c r="L11" s="33"/>
    </row>
    <row r="12" spans="1:12" s="1" customFormat="1" ht="12.75">
      <c r="A12"/>
      <c r="B12" s="31" t="s">
        <v>41</v>
      </c>
      <c r="C12" s="67">
        <v>45</v>
      </c>
      <c r="D12" s="68">
        <v>2.06</v>
      </c>
      <c r="E12" s="69">
        <v>2.01</v>
      </c>
      <c r="F12" s="70">
        <v>1.92</v>
      </c>
      <c r="G12" s="68">
        <v>1.75</v>
      </c>
      <c r="H12" s="69">
        <v>1.7000000000000002</v>
      </c>
      <c r="I12" s="70">
        <v>1.63</v>
      </c>
      <c r="K12" s="24"/>
      <c r="L12" s="33"/>
    </row>
    <row r="13" spans="1:12" s="1" customFormat="1" ht="12.75">
      <c r="A13"/>
      <c r="B13" s="31" t="s">
        <v>44</v>
      </c>
      <c r="C13" s="77">
        <v>50</v>
      </c>
      <c r="D13" s="78">
        <v>2.64</v>
      </c>
      <c r="E13" s="79">
        <v>2.58</v>
      </c>
      <c r="F13" s="80">
        <v>2.47</v>
      </c>
      <c r="G13" s="78">
        <v>2.33</v>
      </c>
      <c r="H13" s="79">
        <v>2.27</v>
      </c>
      <c r="I13" s="80">
        <v>2.18</v>
      </c>
      <c r="K13" s="24"/>
      <c r="L13" s="33"/>
    </row>
    <row r="14" spans="1:12" s="1" customFormat="1" ht="12.75">
      <c r="A14"/>
      <c r="B14" s="31" t="s">
        <v>47</v>
      </c>
      <c r="C14" s="77">
        <v>55</v>
      </c>
      <c r="D14" s="78">
        <v>4.59</v>
      </c>
      <c r="E14" s="79">
        <v>4.47</v>
      </c>
      <c r="F14" s="80">
        <v>4.29</v>
      </c>
      <c r="G14" s="78">
        <v>4.28</v>
      </c>
      <c r="H14" s="79">
        <v>4.17</v>
      </c>
      <c r="I14" s="80">
        <v>4</v>
      </c>
      <c r="K14" s="24"/>
      <c r="L14" s="33"/>
    </row>
    <row r="15" spans="1:12" s="1" customFormat="1" ht="12.75">
      <c r="A15"/>
      <c r="B15" s="31" t="s">
        <v>50</v>
      </c>
      <c r="C15" s="77">
        <v>60</v>
      </c>
      <c r="D15" s="78">
        <v>8.19</v>
      </c>
      <c r="E15" s="79">
        <v>7.99</v>
      </c>
      <c r="F15" s="80">
        <v>7.65</v>
      </c>
      <c r="G15" s="78">
        <v>7.88</v>
      </c>
      <c r="H15" s="79">
        <v>7.69</v>
      </c>
      <c r="I15" s="80">
        <v>7.37</v>
      </c>
      <c r="K15" s="24"/>
      <c r="L15" s="33"/>
    </row>
    <row r="16" spans="1:12" s="1" customFormat="1" ht="12.75">
      <c r="A16"/>
      <c r="B16" s="31" t="s">
        <v>52</v>
      </c>
      <c r="C16" s="77">
        <v>60</v>
      </c>
      <c r="D16" s="78">
        <v>7.31</v>
      </c>
      <c r="E16" s="79">
        <v>7.13</v>
      </c>
      <c r="F16" s="80">
        <v>6.84</v>
      </c>
      <c r="G16" s="78">
        <v>7</v>
      </c>
      <c r="H16" s="79">
        <v>6.83</v>
      </c>
      <c r="I16" s="80">
        <v>6.55</v>
      </c>
      <c r="K16" s="24"/>
      <c r="L16" s="33"/>
    </row>
    <row r="17" spans="1:12" s="1" customFormat="1" ht="12.75">
      <c r="A17"/>
      <c r="B17" s="31" t="s">
        <v>55</v>
      </c>
      <c r="C17" s="77">
        <v>70</v>
      </c>
      <c r="D17" s="78">
        <v>11.74</v>
      </c>
      <c r="E17" s="79">
        <v>11.46</v>
      </c>
      <c r="F17" s="80">
        <v>10.99</v>
      </c>
      <c r="G17" s="78">
        <v>11.44</v>
      </c>
      <c r="H17" s="79">
        <v>11.16</v>
      </c>
      <c r="I17" s="80">
        <v>10.7</v>
      </c>
      <c r="K17" s="24"/>
      <c r="L17" s="33"/>
    </row>
    <row r="18" spans="1:12" s="1" customFormat="1" ht="12.75">
      <c r="A18"/>
      <c r="B18" s="31" t="s">
        <v>58</v>
      </c>
      <c r="C18" s="77">
        <v>70</v>
      </c>
      <c r="D18" s="78">
        <v>8.48</v>
      </c>
      <c r="E18" s="79">
        <v>8.27</v>
      </c>
      <c r="F18" s="80">
        <v>7.93</v>
      </c>
      <c r="G18" s="78">
        <v>8.17</v>
      </c>
      <c r="H18" s="79">
        <v>7.97</v>
      </c>
      <c r="I18" s="80">
        <v>7.64</v>
      </c>
      <c r="K18" s="24"/>
      <c r="L18" s="33"/>
    </row>
    <row r="19" spans="1:12" s="1" customFormat="1" ht="12.75">
      <c r="A19"/>
      <c r="B19" s="81" t="s">
        <v>61</v>
      </c>
      <c r="C19" s="82">
        <v>80</v>
      </c>
      <c r="D19" s="83">
        <v>13.39</v>
      </c>
      <c r="E19" s="84">
        <v>13.06</v>
      </c>
      <c r="F19" s="85">
        <v>12.51</v>
      </c>
      <c r="G19" s="83">
        <v>13.08</v>
      </c>
      <c r="H19" s="84">
        <v>12.76</v>
      </c>
      <c r="I19" s="85">
        <v>12.23</v>
      </c>
      <c r="K19" s="24"/>
      <c r="L19" s="33"/>
    </row>
    <row r="20" spans="1:12" s="1" customFormat="1" ht="12.75">
      <c r="A20"/>
      <c r="B20" s="87"/>
      <c r="C20" s="88"/>
      <c r="D20" s="88"/>
      <c r="E20" s="88"/>
      <c r="F20" s="88"/>
      <c r="G20" s="88"/>
      <c r="H20" s="88"/>
      <c r="I20"/>
      <c r="K20" s="24"/>
      <c r="L20" s="33"/>
    </row>
    <row r="21" spans="1:12" s="1" customFormat="1" ht="12.75">
      <c r="A21"/>
      <c r="B21"/>
      <c r="C21"/>
      <c r="D21"/>
      <c r="E21"/>
      <c r="F21"/>
      <c r="G21"/>
      <c r="H21"/>
      <c r="I21"/>
      <c r="K21" s="24"/>
      <c r="L21" s="33"/>
    </row>
    <row r="22" spans="1:12" s="1" customFormat="1" ht="26.25" customHeight="1">
      <c r="A22"/>
      <c r="B22" s="11" t="s">
        <v>66</v>
      </c>
      <c r="C22" s="11"/>
      <c r="D22" s="11"/>
      <c r="E22" s="11"/>
      <c r="F22" s="11"/>
      <c r="G22" s="11"/>
      <c r="H22" s="11"/>
      <c r="I22" s="11"/>
      <c r="K22" s="24"/>
      <c r="L22" s="33"/>
    </row>
    <row r="23" spans="1:12" ht="21" customHeight="1">
      <c r="A23"/>
      <c r="B23" s="95" t="s">
        <v>8</v>
      </c>
      <c r="C23" s="95"/>
      <c r="D23" s="95"/>
      <c r="E23" s="95"/>
      <c r="F23" s="95"/>
      <c r="G23" s="95"/>
      <c r="H23" s="95"/>
      <c r="I23" s="95"/>
      <c r="J23" s="1"/>
      <c r="K23" s="24"/>
      <c r="L23" s="33"/>
    </row>
    <row r="24" spans="1:12" s="1" customFormat="1" ht="18" customHeight="1">
      <c r="A24"/>
      <c r="B24" s="22" t="s">
        <v>14</v>
      </c>
      <c r="C24" s="22" t="s">
        <v>15</v>
      </c>
      <c r="D24" s="23" t="s">
        <v>16</v>
      </c>
      <c r="E24" s="23"/>
      <c r="F24" s="23"/>
      <c r="G24" s="23" t="s">
        <v>17</v>
      </c>
      <c r="H24" s="23"/>
      <c r="I24" s="23"/>
      <c r="K24" s="24"/>
      <c r="L24" s="33"/>
    </row>
    <row r="25" spans="1:12" s="1" customFormat="1" ht="17.25" customHeight="1">
      <c r="A25"/>
      <c r="B25" s="22"/>
      <c r="C25" s="22"/>
      <c r="D25" s="31" t="s">
        <v>23</v>
      </c>
      <c r="E25" s="31"/>
      <c r="F25" s="31"/>
      <c r="G25" s="31" t="s">
        <v>23</v>
      </c>
      <c r="H25" s="31"/>
      <c r="I25" s="31"/>
      <c r="K25" s="24"/>
      <c r="L25" s="33"/>
    </row>
    <row r="26" spans="1:12" s="1" customFormat="1" ht="18" customHeight="1">
      <c r="A26"/>
      <c r="B26" s="22"/>
      <c r="C26" s="22"/>
      <c r="D26" s="45">
        <v>5000</v>
      </c>
      <c r="E26" s="46">
        <v>10000</v>
      </c>
      <c r="F26" s="47">
        <v>20000</v>
      </c>
      <c r="G26" s="45">
        <v>5000</v>
      </c>
      <c r="H26" s="46">
        <v>10000</v>
      </c>
      <c r="I26" s="47">
        <v>20000</v>
      </c>
      <c r="K26" s="24"/>
      <c r="L26" s="33"/>
    </row>
    <row r="27" spans="1:12" s="1" customFormat="1" ht="12.75">
      <c r="A27"/>
      <c r="B27" s="97" t="s">
        <v>70</v>
      </c>
      <c r="C27" s="60">
        <v>12</v>
      </c>
      <c r="D27" s="98">
        <v>0.75</v>
      </c>
      <c r="E27" s="99">
        <v>0.73</v>
      </c>
      <c r="F27" s="100">
        <v>0.7</v>
      </c>
      <c r="G27" s="98">
        <v>0.44</v>
      </c>
      <c r="H27" s="99">
        <v>0.43</v>
      </c>
      <c r="I27" s="100">
        <v>0.41</v>
      </c>
      <c r="K27" s="24"/>
      <c r="L27" s="33"/>
    </row>
    <row r="28" spans="1:12" s="1" customFormat="1" ht="12.75">
      <c r="A28"/>
      <c r="B28" s="97" t="s">
        <v>71</v>
      </c>
      <c r="C28" s="67">
        <v>14</v>
      </c>
      <c r="D28" s="68">
        <v>1.35</v>
      </c>
      <c r="E28" s="69">
        <v>1.31</v>
      </c>
      <c r="F28" s="70">
        <v>1.26</v>
      </c>
      <c r="G28" s="68">
        <v>1.04</v>
      </c>
      <c r="H28" s="69">
        <v>1.02</v>
      </c>
      <c r="I28" s="70">
        <v>0.97</v>
      </c>
      <c r="K28" s="32"/>
      <c r="L28" s="33"/>
    </row>
    <row r="29" spans="1:12" s="1" customFormat="1" ht="12.75">
      <c r="A29"/>
      <c r="B29" s="97" t="s">
        <v>72</v>
      </c>
      <c r="C29" s="67">
        <v>15</v>
      </c>
      <c r="D29" s="68">
        <v>1.19</v>
      </c>
      <c r="E29" s="69">
        <v>1.16</v>
      </c>
      <c r="F29" s="70">
        <v>1.11</v>
      </c>
      <c r="G29" s="68">
        <v>0.88</v>
      </c>
      <c r="H29" s="69">
        <v>0.86</v>
      </c>
      <c r="I29" s="70">
        <v>0.83</v>
      </c>
      <c r="K29" s="24"/>
      <c r="L29" s="33"/>
    </row>
    <row r="30" spans="1:12" s="1" customFormat="1" ht="12.75">
      <c r="A30"/>
      <c r="B30" s="97" t="s">
        <v>73</v>
      </c>
      <c r="C30" s="77">
        <v>18</v>
      </c>
      <c r="D30" s="78">
        <v>1.48</v>
      </c>
      <c r="E30" s="79">
        <v>1.45</v>
      </c>
      <c r="F30" s="80">
        <v>1.38</v>
      </c>
      <c r="G30" s="78">
        <v>1.17</v>
      </c>
      <c r="H30" s="79">
        <v>1.1400000000000001</v>
      </c>
      <c r="I30" s="80">
        <v>1.1</v>
      </c>
      <c r="K30" s="24"/>
      <c r="L30" s="33"/>
    </row>
    <row r="31" spans="1:12" s="1" customFormat="1" ht="12.75">
      <c r="A31"/>
      <c r="B31" s="97" t="s">
        <v>74</v>
      </c>
      <c r="C31" s="77">
        <v>19</v>
      </c>
      <c r="D31" s="78">
        <v>1.86</v>
      </c>
      <c r="E31" s="79">
        <v>1.81</v>
      </c>
      <c r="F31" s="80">
        <v>1.74</v>
      </c>
      <c r="G31" s="78">
        <v>1.55</v>
      </c>
      <c r="H31" s="79">
        <v>1.51</v>
      </c>
      <c r="I31" s="80">
        <v>1.45</v>
      </c>
      <c r="K31" s="24"/>
      <c r="L31" s="33"/>
    </row>
    <row r="32" spans="1:12" s="1" customFormat="1" ht="12.75">
      <c r="A32"/>
      <c r="B32" s="97" t="s">
        <v>75</v>
      </c>
      <c r="C32" s="77">
        <v>20</v>
      </c>
      <c r="D32" s="78">
        <v>2.27</v>
      </c>
      <c r="E32" s="79">
        <v>2.21</v>
      </c>
      <c r="F32" s="80">
        <v>2.12</v>
      </c>
      <c r="G32" s="78">
        <v>1.96</v>
      </c>
      <c r="H32" s="79">
        <v>1.91</v>
      </c>
      <c r="I32" s="80">
        <v>1.83</v>
      </c>
      <c r="K32" s="24"/>
      <c r="L32" s="33"/>
    </row>
    <row r="33" spans="1:12" s="1" customFormat="1" ht="12.75">
      <c r="A33"/>
      <c r="B33" s="97" t="s">
        <v>76</v>
      </c>
      <c r="C33" s="77">
        <v>20</v>
      </c>
      <c r="D33" s="78">
        <v>2.36</v>
      </c>
      <c r="E33" s="79">
        <v>2.3</v>
      </c>
      <c r="F33" s="80">
        <v>2.21</v>
      </c>
      <c r="G33" s="78">
        <v>2.05</v>
      </c>
      <c r="H33" s="79">
        <v>2</v>
      </c>
      <c r="I33" s="80">
        <v>1.92</v>
      </c>
      <c r="K33" s="24"/>
      <c r="L33" s="33"/>
    </row>
    <row r="34" spans="1:12" s="1" customFormat="1" ht="12.75">
      <c r="A34"/>
      <c r="B34" s="97" t="s">
        <v>77</v>
      </c>
      <c r="C34" s="77">
        <v>20</v>
      </c>
      <c r="D34" s="78">
        <v>2.7</v>
      </c>
      <c r="E34" s="79">
        <v>2.64</v>
      </c>
      <c r="F34" s="80">
        <v>2.5300000000000002</v>
      </c>
      <c r="G34" s="78">
        <v>2.39</v>
      </c>
      <c r="H34" s="79">
        <v>2.34</v>
      </c>
      <c r="I34" s="80">
        <v>2.24</v>
      </c>
      <c r="K34" s="24"/>
      <c r="L34" s="33"/>
    </row>
    <row r="35" spans="1:12" s="1" customFormat="1" ht="12.75">
      <c r="A35"/>
      <c r="B35" s="97" t="s">
        <v>80</v>
      </c>
      <c r="C35" s="77">
        <v>25</v>
      </c>
      <c r="D35" s="78">
        <v>4.39</v>
      </c>
      <c r="E35" s="79">
        <v>4.28</v>
      </c>
      <c r="F35" s="80">
        <v>4.11</v>
      </c>
      <c r="G35" s="78">
        <v>4.08</v>
      </c>
      <c r="H35" s="79">
        <v>3.98</v>
      </c>
      <c r="I35" s="80">
        <v>3.82</v>
      </c>
      <c r="K35" s="32"/>
      <c r="L35" s="33"/>
    </row>
    <row r="36" spans="1:12" s="1" customFormat="1" ht="12.75">
      <c r="A36"/>
      <c r="B36" s="97" t="s">
        <v>81</v>
      </c>
      <c r="C36" s="77">
        <v>25</v>
      </c>
      <c r="D36" s="78">
        <v>4.8</v>
      </c>
      <c r="E36" s="79">
        <v>4.68</v>
      </c>
      <c r="F36" s="80">
        <v>4.49</v>
      </c>
      <c r="G36" s="78">
        <v>4.49</v>
      </c>
      <c r="H36" s="79">
        <v>4.38</v>
      </c>
      <c r="I36" s="80">
        <v>4.2</v>
      </c>
      <c r="K36" s="24"/>
      <c r="L36" s="33"/>
    </row>
    <row r="37" spans="1:12" s="1" customFormat="1" ht="12.75">
      <c r="A37"/>
      <c r="B37" s="116"/>
      <c r="C37" s="82"/>
      <c r="D37" s="83"/>
      <c r="E37" s="84"/>
      <c r="F37" s="85"/>
      <c r="G37" s="83"/>
      <c r="H37" s="84"/>
      <c r="I37" s="85"/>
      <c r="K37" s="24"/>
      <c r="L37" s="33"/>
    </row>
    <row r="38" spans="1:12" s="1" customFormat="1" ht="12.75">
      <c r="A38"/>
      <c r="B38" s="87" t="s">
        <v>82</v>
      </c>
      <c r="C38" s="88"/>
      <c r="D38" s="88"/>
      <c r="E38" s="88"/>
      <c r="F38" s="88"/>
      <c r="G38" s="88"/>
      <c r="H38" s="88"/>
      <c r="I38"/>
      <c r="K38" s="24"/>
      <c r="L38" s="33"/>
    </row>
    <row r="39" spans="1:12" s="1" customFormat="1" ht="12.75">
      <c r="A39"/>
      <c r="B39" s="120" t="s">
        <v>83</v>
      </c>
      <c r="C39"/>
      <c r="D39"/>
      <c r="E39"/>
      <c r="F39"/>
      <c r="G39"/>
      <c r="H39"/>
      <c r="I39"/>
      <c r="K39" s="24"/>
      <c r="L39" s="33"/>
    </row>
    <row r="40" spans="1:12" s="1" customFormat="1" ht="12.75">
      <c r="A40"/>
      <c r="B40" s="120" t="s">
        <v>84</v>
      </c>
      <c r="C40"/>
      <c r="D40"/>
      <c r="E40"/>
      <c r="F40"/>
      <c r="G40"/>
      <c r="H40"/>
      <c r="I40"/>
      <c r="K40" s="24"/>
      <c r="L40" s="33"/>
    </row>
    <row r="41" spans="1:12" ht="12.75">
      <c r="A41"/>
      <c r="B41" s="121" t="s">
        <v>85</v>
      </c>
      <c r="C41"/>
      <c r="D41"/>
      <c r="J41" s="1"/>
      <c r="K41" s="24"/>
      <c r="L41" s="33"/>
    </row>
    <row r="42" spans="1:12" s="1" customFormat="1" ht="12.75">
      <c r="A42" s="121"/>
      <c r="B42"/>
      <c r="C42"/>
      <c r="D42"/>
      <c r="E42"/>
      <c r="F42"/>
      <c r="G42"/>
      <c r="H42"/>
      <c r="I42"/>
      <c r="K42" s="24"/>
      <c r="L42" s="33"/>
    </row>
    <row r="43" spans="1:12" s="1" customFormat="1" ht="12.75">
      <c r="A43" s="26"/>
      <c r="B43"/>
      <c r="C43"/>
      <c r="D43"/>
      <c r="E43"/>
      <c r="F43"/>
      <c r="G43"/>
      <c r="H43"/>
      <c r="I43"/>
      <c r="K43" s="24"/>
      <c r="L43" s="33"/>
    </row>
    <row r="44" spans="1:12" s="1" customFormat="1" ht="12.75">
      <c r="A44" s="121"/>
      <c r="B44" s="2"/>
      <c r="C44"/>
      <c r="D44"/>
      <c r="E44"/>
      <c r="F44"/>
      <c r="G44"/>
      <c r="H44"/>
      <c r="I44"/>
      <c r="K44" s="24"/>
      <c r="L44" s="33"/>
    </row>
    <row r="45" spans="1:12" s="1" customFormat="1" ht="12.75">
      <c r="A45" s="123"/>
      <c r="B45"/>
      <c r="C45"/>
      <c r="D45"/>
      <c r="E45"/>
      <c r="F45"/>
      <c r="G45"/>
      <c r="H45"/>
      <c r="I45"/>
      <c r="K45" s="24"/>
      <c r="L45" s="33"/>
    </row>
    <row r="46" spans="9:12" s="1" customFormat="1" ht="12.75">
      <c r="I46"/>
      <c r="K46" s="24"/>
      <c r="L46" s="33"/>
    </row>
    <row r="47" spans="1:12" s="1" customFormat="1" ht="12.75">
      <c r="A47" s="128" t="s">
        <v>86</v>
      </c>
      <c r="B47" s="129"/>
      <c r="C47" s="129"/>
      <c r="D47" s="129"/>
      <c r="E47" s="130"/>
      <c r="F47" s="131"/>
      <c r="G47" s="129"/>
      <c r="H47" s="130"/>
      <c r="I47" s="130"/>
      <c r="J47" s="130"/>
      <c r="K47" s="128"/>
      <c r="L47" s="33"/>
    </row>
    <row r="48" spans="1:12" s="1" customFormat="1" ht="12.75">
      <c r="A48" s="2"/>
      <c r="B48" s="2" t="s">
        <v>88</v>
      </c>
      <c r="C48"/>
      <c r="D48" s="3"/>
      <c r="F48" s="4"/>
      <c r="G48" s="3"/>
      <c r="K48" s="2"/>
      <c r="L48" s="3"/>
    </row>
    <row r="49" spans="1:12" s="1" customFormat="1" ht="12.75">
      <c r="A49" s="2"/>
      <c r="B49" s="123" t="s">
        <v>90</v>
      </c>
      <c r="C49" s="3"/>
      <c r="D49" s="3"/>
      <c r="F49" s="4"/>
      <c r="G49" s="3"/>
      <c r="K49" s="2"/>
      <c r="L49" s="3"/>
    </row>
    <row r="50" spans="1:12" s="1" customFormat="1" ht="12.75">
      <c r="A50" s="2"/>
      <c r="B50" s="3"/>
      <c r="C50" s="3"/>
      <c r="D50" s="3"/>
      <c r="F50" s="4"/>
      <c r="G50" s="3"/>
      <c r="K50" s="2"/>
      <c r="L50" s="3"/>
    </row>
    <row r="51" spans="1:12" s="1" customFormat="1" ht="12.75">
      <c r="A51" s="123"/>
      <c r="B51" s="137" t="s">
        <v>91</v>
      </c>
      <c r="C51" s="137"/>
      <c r="D51" s="137"/>
      <c r="E51" s="123"/>
      <c r="F51" s="138"/>
      <c r="G51" s="137"/>
      <c r="K51" s="2"/>
      <c r="L51" s="3"/>
    </row>
    <row r="52" spans="1:12" s="1" customFormat="1" ht="12.75">
      <c r="A52" s="123"/>
      <c r="B52" s="137" t="s">
        <v>93</v>
      </c>
      <c r="C52" s="137"/>
      <c r="D52" s="137"/>
      <c r="E52" s="123"/>
      <c r="F52" s="140" t="s">
        <v>94</v>
      </c>
      <c r="G52" s="137"/>
      <c r="K52" s="2"/>
      <c r="L52" s="3"/>
    </row>
    <row r="53" spans="1:12" s="1" customFormat="1" ht="12.75">
      <c r="A53" s="2"/>
      <c r="B53" s="3"/>
      <c r="C53" s="3"/>
      <c r="D53" s="3"/>
      <c r="F53" s="4"/>
      <c r="G53" s="3"/>
      <c r="K53" s="2"/>
      <c r="L53" s="3"/>
    </row>
    <row r="54" spans="1:4" s="1" customFormat="1" ht="12.75">
      <c r="A54" s="160"/>
      <c r="B54" s="161"/>
      <c r="C54" s="157"/>
      <c r="D54" s="157"/>
    </row>
    <row r="55" spans="1:4" s="1" customFormat="1" ht="12.75">
      <c r="A55" s="160"/>
      <c r="B55" s="161"/>
      <c r="C55" s="157"/>
      <c r="D55" s="157"/>
    </row>
    <row r="56" spans="1:4" s="1" customFormat="1" ht="12.75">
      <c r="A56" s="160"/>
      <c r="B56" s="161"/>
      <c r="C56" s="157"/>
      <c r="D56" s="157"/>
    </row>
    <row r="57" spans="1:4" s="1" customFormat="1" ht="12.75">
      <c r="A57" s="160"/>
      <c r="B57" s="161"/>
      <c r="C57" s="157"/>
      <c r="D57" s="157"/>
    </row>
    <row r="58" spans="1:2" ht="12.75">
      <c r="A58" s="162"/>
      <c r="B58" s="162"/>
    </row>
    <row r="59" spans="1:4" s="1" customFormat="1" ht="12.75">
      <c r="A59" s="160"/>
      <c r="B59" s="161"/>
      <c r="C59" s="163"/>
      <c r="D59" s="157"/>
    </row>
    <row r="60" spans="1:4" s="1" customFormat="1" ht="12.75">
      <c r="A60" s="160"/>
      <c r="B60" s="161"/>
      <c r="C60" s="163"/>
      <c r="D60" s="157"/>
    </row>
    <row r="61" spans="1:4" s="1" customFormat="1" ht="12.75">
      <c r="A61" s="160"/>
      <c r="B61" s="161"/>
      <c r="C61" s="163"/>
      <c r="D61" s="157"/>
    </row>
    <row r="62" spans="1:4" s="1" customFormat="1" ht="12.75">
      <c r="A62" s="160"/>
      <c r="B62" s="161"/>
      <c r="C62" s="163"/>
      <c r="D62" s="157"/>
    </row>
    <row r="63" spans="1:4" s="1" customFormat="1" ht="12.75">
      <c r="A63" s="160"/>
      <c r="B63" s="161"/>
      <c r="C63" s="157"/>
      <c r="D63" s="157"/>
    </row>
    <row r="64" spans="1:4" s="1" customFormat="1" ht="12.75">
      <c r="A64" s="160"/>
      <c r="B64" s="161"/>
      <c r="C64" s="157"/>
      <c r="D64" s="157"/>
    </row>
    <row r="65" spans="1:4" s="1" customFormat="1" ht="12.75">
      <c r="A65" s="160"/>
      <c r="B65" s="161"/>
      <c r="C65" s="157"/>
      <c r="D65" s="157"/>
    </row>
    <row r="66" spans="1:4" s="1" customFormat="1" ht="12.75">
      <c r="A66" s="160"/>
      <c r="B66" s="161"/>
      <c r="C66" s="157"/>
      <c r="D66" s="157"/>
    </row>
    <row r="67" spans="1:4" s="1" customFormat="1" ht="12.75">
      <c r="A67" s="160"/>
      <c r="B67" s="161"/>
      <c r="C67" s="157"/>
      <c r="D67" s="157"/>
    </row>
    <row r="68" spans="1:4" s="1" customFormat="1" ht="12.75">
      <c r="A68" s="160"/>
      <c r="B68" s="161"/>
      <c r="C68" s="157"/>
      <c r="D68" s="157"/>
    </row>
    <row r="69" spans="1:4" s="1" customFormat="1" ht="12.75">
      <c r="A69" s="160"/>
      <c r="B69" s="161"/>
      <c r="C69" s="157"/>
      <c r="D69" s="157"/>
    </row>
    <row r="70" spans="1:4" s="1" customFormat="1" ht="12.75">
      <c r="A70" s="160"/>
      <c r="B70" s="161"/>
      <c r="C70" s="157"/>
      <c r="D70" s="157"/>
    </row>
    <row r="71" spans="1:4" s="1" customFormat="1" ht="12.75">
      <c r="A71" s="160"/>
      <c r="B71" s="161"/>
      <c r="C71" s="157"/>
      <c r="D71" s="157"/>
    </row>
    <row r="72" spans="1:4" s="1" customFormat="1" ht="12.75">
      <c r="A72" s="160"/>
      <c r="B72" s="161"/>
      <c r="C72" s="157"/>
      <c r="D72" s="157"/>
    </row>
    <row r="73" spans="1:4" s="1" customFormat="1" ht="12.75">
      <c r="A73" s="160"/>
      <c r="B73" s="161"/>
      <c r="C73" s="157"/>
      <c r="D73" s="157"/>
    </row>
    <row r="74" spans="1:4" s="1" customFormat="1" ht="12.75">
      <c r="A74" s="160"/>
      <c r="B74" s="161"/>
      <c r="C74" s="157"/>
      <c r="D74" s="157"/>
    </row>
    <row r="75" spans="1:4" s="1" customFormat="1" ht="12.75">
      <c r="A75" s="160"/>
      <c r="B75" s="161"/>
      <c r="C75" s="157"/>
      <c r="D75" s="157"/>
    </row>
    <row r="76" spans="1:4" s="1" customFormat="1" ht="12.75">
      <c r="A76" s="160"/>
      <c r="B76" s="161"/>
      <c r="C76" s="157"/>
      <c r="D76" s="157"/>
    </row>
    <row r="77" spans="1:4" s="1" customFormat="1" ht="12.75">
      <c r="A77" s="160"/>
      <c r="B77" s="161"/>
      <c r="C77" s="157"/>
      <c r="D77" s="157"/>
    </row>
    <row r="78" spans="1:4" s="1" customFormat="1" ht="12.75">
      <c r="A78" s="160"/>
      <c r="B78" s="161"/>
      <c r="C78" s="157"/>
      <c r="D78" s="157"/>
    </row>
    <row r="79" spans="1:4" s="1" customFormat="1" ht="12.75">
      <c r="A79" s="160"/>
      <c r="B79" s="161"/>
      <c r="C79" s="157"/>
      <c r="D79" s="157"/>
    </row>
    <row r="80" spans="1:4" s="1" customFormat="1" ht="12.75">
      <c r="A80" s="160"/>
      <c r="B80" s="161"/>
      <c r="C80" s="157"/>
      <c r="D80" s="157"/>
    </row>
    <row r="81" spans="1:4" s="1" customFormat="1" ht="12.75">
      <c r="A81" s="160"/>
      <c r="B81" s="161"/>
      <c r="C81" s="157"/>
      <c r="D81" s="157"/>
    </row>
    <row r="82" spans="1:4" s="1" customFormat="1" ht="12.75">
      <c r="A82" s="160"/>
      <c r="B82" s="161"/>
      <c r="C82" s="157"/>
      <c r="D82" s="157"/>
    </row>
    <row r="83" spans="1:4" s="1" customFormat="1" ht="12.75">
      <c r="A83" s="160"/>
      <c r="B83" s="161"/>
      <c r="C83" s="157"/>
      <c r="D83" s="157"/>
    </row>
    <row r="84" spans="1:4" s="1" customFormat="1" ht="12.75">
      <c r="A84" s="160"/>
      <c r="B84" s="161"/>
      <c r="C84" s="157"/>
      <c r="D84" s="157"/>
    </row>
    <row r="85" spans="1:4" s="1" customFormat="1" ht="12.75">
      <c r="A85" s="160"/>
      <c r="B85" s="161"/>
      <c r="C85" s="157"/>
      <c r="D85" s="157"/>
    </row>
    <row r="86" spans="1:4" s="1" customFormat="1" ht="12.75">
      <c r="A86" s="160"/>
      <c r="B86" s="161"/>
      <c r="C86" s="157"/>
      <c r="D86" s="157"/>
    </row>
    <row r="87" spans="1:4" s="1" customFormat="1" ht="12.75">
      <c r="A87" s="160"/>
      <c r="B87" s="161"/>
      <c r="C87" s="157"/>
      <c r="D87" s="157"/>
    </row>
    <row r="88" spans="1:4" s="1" customFormat="1" ht="12.75">
      <c r="A88" s="160"/>
      <c r="B88" s="161"/>
      <c r="C88" s="157"/>
      <c r="D88" s="157"/>
    </row>
    <row r="89" spans="1:4" s="1" customFormat="1" ht="12.75">
      <c r="A89" s="160"/>
      <c r="B89" s="161"/>
      <c r="C89" s="157"/>
      <c r="D89" s="157"/>
    </row>
    <row r="90" spans="1:4" s="1" customFormat="1" ht="12.75">
      <c r="A90" s="160"/>
      <c r="B90" s="161"/>
      <c r="C90" s="157"/>
      <c r="D90" s="157"/>
    </row>
    <row r="91" spans="1:4" s="1" customFormat="1" ht="12.75">
      <c r="A91" s="160"/>
      <c r="B91" s="161"/>
      <c r="C91" s="157"/>
      <c r="D91" s="157"/>
    </row>
    <row r="92" spans="1:4" s="1" customFormat="1" ht="12.75">
      <c r="A92" s="160"/>
      <c r="B92" s="161"/>
      <c r="C92" s="157"/>
      <c r="D92" s="157"/>
    </row>
    <row r="93" spans="1:4" s="1" customFormat="1" ht="12.75">
      <c r="A93" s="160"/>
      <c r="B93" s="161"/>
      <c r="C93" s="157"/>
      <c r="D93" s="157"/>
    </row>
    <row r="94" spans="1:4" s="1" customFormat="1" ht="12.75">
      <c r="A94" s="160"/>
      <c r="B94" s="161"/>
      <c r="C94" s="157"/>
      <c r="D94" s="157"/>
    </row>
    <row r="95" spans="1:4" s="1" customFormat="1" ht="12.75">
      <c r="A95" s="160"/>
      <c r="B95" s="161"/>
      <c r="C95" s="157"/>
      <c r="D95" s="157"/>
    </row>
    <row r="96" spans="1:4" s="1" customFormat="1" ht="12.75">
      <c r="A96" s="160"/>
      <c r="B96" s="161"/>
      <c r="C96" s="157"/>
      <c r="D96" s="157"/>
    </row>
    <row r="97" spans="1:4" s="1" customFormat="1" ht="12.75">
      <c r="A97" s="160"/>
      <c r="B97" s="161"/>
      <c r="C97" s="157"/>
      <c r="D97" s="157"/>
    </row>
    <row r="98" spans="1:4" s="1" customFormat="1" ht="12.75">
      <c r="A98" s="160"/>
      <c r="B98" s="161"/>
      <c r="C98" s="157"/>
      <c r="D98" s="157"/>
    </row>
    <row r="99" spans="1:4" s="1" customFormat="1" ht="12.75">
      <c r="A99" s="160"/>
      <c r="B99" s="161"/>
      <c r="C99" s="157"/>
      <c r="D99" s="157"/>
    </row>
    <row r="100" spans="1:4" s="1" customFormat="1" ht="12.75">
      <c r="A100" s="160"/>
      <c r="B100" s="161"/>
      <c r="C100" s="157"/>
      <c r="D100" s="157"/>
    </row>
    <row r="101" spans="1:4" s="1" customFormat="1" ht="12.75">
      <c r="A101" s="160"/>
      <c r="B101" s="161"/>
      <c r="C101" s="157"/>
      <c r="D101" s="157"/>
    </row>
    <row r="102" spans="1:4" s="1" customFormat="1" ht="12.75">
      <c r="A102" s="160"/>
      <c r="B102" s="161"/>
      <c r="C102" s="157"/>
      <c r="D102" s="157"/>
    </row>
    <row r="103" spans="1:4" s="1" customFormat="1" ht="12.75">
      <c r="A103" s="160"/>
      <c r="B103" s="161"/>
      <c r="C103" s="157"/>
      <c r="D103" s="157"/>
    </row>
    <row r="104" spans="1:4" s="1" customFormat="1" ht="12.75">
      <c r="A104" s="160"/>
      <c r="B104" s="161"/>
      <c r="C104" s="157"/>
      <c r="D104" s="157"/>
    </row>
    <row r="105" spans="1:4" s="1" customFormat="1" ht="12.75">
      <c r="A105" s="160"/>
      <c r="B105" s="161"/>
      <c r="C105" s="157"/>
      <c r="D105" s="157"/>
    </row>
    <row r="106" spans="1:4" s="1" customFormat="1" ht="12.75">
      <c r="A106" s="160"/>
      <c r="B106" s="161"/>
      <c r="C106" s="157"/>
      <c r="D106" s="157"/>
    </row>
    <row r="107" spans="1:4" s="1" customFormat="1" ht="12.75">
      <c r="A107" s="160"/>
      <c r="B107" s="161"/>
      <c r="C107" s="157"/>
      <c r="D107" s="157"/>
    </row>
    <row r="108" spans="1:4" s="1" customFormat="1" ht="12.75">
      <c r="A108" s="160"/>
      <c r="B108" s="161"/>
      <c r="C108" s="157"/>
      <c r="D108" s="157"/>
    </row>
    <row r="109" spans="1:4" s="1" customFormat="1" ht="12.75">
      <c r="A109" s="160"/>
      <c r="B109" s="161"/>
      <c r="C109" s="157"/>
      <c r="D109" s="157"/>
    </row>
    <row r="110" spans="1:4" s="1" customFormat="1" ht="12.75">
      <c r="A110" s="160"/>
      <c r="B110" s="161"/>
      <c r="C110" s="157"/>
      <c r="D110" s="157"/>
    </row>
    <row r="111" spans="1:4" s="1" customFormat="1" ht="12.75">
      <c r="A111" s="160"/>
      <c r="B111" s="161"/>
      <c r="C111" s="157"/>
      <c r="D111" s="157"/>
    </row>
    <row r="112" spans="1:4" s="1" customFormat="1" ht="12.75">
      <c r="A112" s="160"/>
      <c r="B112" s="161"/>
      <c r="C112" s="157"/>
      <c r="D112" s="157"/>
    </row>
    <row r="113" spans="1:2" ht="12.75">
      <c r="A113" s="162"/>
      <c r="B113" s="162"/>
    </row>
    <row r="114" spans="1:4" s="1" customFormat="1" ht="12.75" hidden="1">
      <c r="A114" s="160"/>
      <c r="B114" s="161"/>
      <c r="C114" s="157"/>
      <c r="D114" s="157"/>
    </row>
    <row r="115" spans="1:4" s="1" customFormat="1" ht="12.75" hidden="1">
      <c r="A115" s="160"/>
      <c r="B115" s="161"/>
      <c r="C115" s="157"/>
      <c r="D115" s="157"/>
    </row>
    <row r="116" spans="1:4" s="1" customFormat="1" ht="12.75" hidden="1">
      <c r="A116" s="160"/>
      <c r="B116" s="161"/>
      <c r="C116" s="157"/>
      <c r="D116" s="157"/>
    </row>
    <row r="117" spans="1:4" s="1" customFormat="1" ht="12.75">
      <c r="A117" s="160"/>
      <c r="B117" s="161"/>
      <c r="C117" s="163"/>
      <c r="D117" s="157"/>
    </row>
    <row r="118" spans="1:4" s="1" customFormat="1" ht="12.75">
      <c r="A118" s="160"/>
      <c r="B118" s="161"/>
      <c r="C118" s="163"/>
      <c r="D118" s="157"/>
    </row>
    <row r="119" spans="1:4" s="1" customFormat="1" ht="12.75">
      <c r="A119" s="160"/>
      <c r="B119" s="161"/>
      <c r="C119" s="163"/>
      <c r="D119" s="157"/>
    </row>
    <row r="120" spans="1:4" s="1" customFormat="1" ht="12.75">
      <c r="A120" s="160"/>
      <c r="B120" s="161"/>
      <c r="C120" s="163"/>
      <c r="D120" s="157"/>
    </row>
    <row r="121" spans="1:4" s="1" customFormat="1" ht="12.75">
      <c r="A121" s="160"/>
      <c r="B121" s="161"/>
      <c r="C121" s="157"/>
      <c r="D121" s="157"/>
    </row>
    <row r="122" spans="1:4" s="1" customFormat="1" ht="12.75">
      <c r="A122" s="160"/>
      <c r="B122" s="161"/>
      <c r="C122" s="157"/>
      <c r="D122" s="157"/>
    </row>
    <row r="123" spans="1:4" s="1" customFormat="1" ht="12.75">
      <c r="A123" s="160"/>
      <c r="B123" s="161"/>
      <c r="C123" s="157"/>
      <c r="D123" s="157"/>
    </row>
    <row r="124" spans="1:4" s="1" customFormat="1" ht="12.75">
      <c r="A124" s="160"/>
      <c r="B124" s="161"/>
      <c r="C124" s="157"/>
      <c r="D124" s="157"/>
    </row>
    <row r="125" spans="1:4" s="1" customFormat="1" ht="12.75">
      <c r="A125" s="160"/>
      <c r="B125" s="161"/>
      <c r="C125" s="157"/>
      <c r="D125" s="157"/>
    </row>
    <row r="126" spans="1:4" s="1" customFormat="1" ht="12.75">
      <c r="A126" s="160"/>
      <c r="B126" s="161"/>
      <c r="C126" s="157"/>
      <c r="D126" s="157"/>
    </row>
    <row r="127" spans="1:4" s="1" customFormat="1" ht="12.75">
      <c r="A127" s="160"/>
      <c r="B127" s="161"/>
      <c r="C127" s="157"/>
      <c r="D127" s="157"/>
    </row>
    <row r="128" spans="1:4" s="1" customFormat="1" ht="12.75">
      <c r="A128" s="160"/>
      <c r="B128" s="161"/>
      <c r="C128" s="157"/>
      <c r="D128" s="157"/>
    </row>
    <row r="129" spans="1:4" s="1" customFormat="1" ht="12.75">
      <c r="A129" s="160"/>
      <c r="B129" s="161"/>
      <c r="C129" s="157"/>
      <c r="D129" s="157"/>
    </row>
    <row r="130" spans="1:4" s="1" customFormat="1" ht="12.75">
      <c r="A130" s="160"/>
      <c r="B130" s="161"/>
      <c r="C130" s="157"/>
      <c r="D130" s="157"/>
    </row>
    <row r="131" spans="1:4" s="1" customFormat="1" ht="12.75">
      <c r="A131" s="160"/>
      <c r="B131" s="161"/>
      <c r="C131" s="157"/>
      <c r="D131" s="157"/>
    </row>
    <row r="132" spans="1:4" s="1" customFormat="1" ht="12.75">
      <c r="A132" s="160"/>
      <c r="B132" s="161"/>
      <c r="C132" s="157"/>
      <c r="D132" s="157"/>
    </row>
    <row r="133" spans="1:4" s="1" customFormat="1" ht="12.75">
      <c r="A133" s="160"/>
      <c r="B133" s="161"/>
      <c r="C133" s="157"/>
      <c r="D133" s="157"/>
    </row>
    <row r="134" spans="1:4" s="1" customFormat="1" ht="12.75">
      <c r="A134" s="160"/>
      <c r="B134" s="161"/>
      <c r="C134" s="157"/>
      <c r="D134" s="157"/>
    </row>
    <row r="135" spans="1:4" s="1" customFormat="1" ht="12.75">
      <c r="A135" s="160"/>
      <c r="B135" s="161"/>
      <c r="C135" s="157"/>
      <c r="D135" s="157"/>
    </row>
    <row r="136" spans="1:4" s="1" customFormat="1" ht="12.75">
      <c r="A136" s="160"/>
      <c r="B136" s="161"/>
      <c r="C136" s="157"/>
      <c r="D136" s="157"/>
    </row>
    <row r="137" spans="1:4" s="1" customFormat="1" ht="12.75">
      <c r="A137" s="160"/>
      <c r="B137" s="161"/>
      <c r="C137" s="157"/>
      <c r="D137" s="157"/>
    </row>
    <row r="138" spans="1:4" s="1" customFormat="1" ht="12.75">
      <c r="A138" s="160"/>
      <c r="B138" s="161"/>
      <c r="C138" s="157"/>
      <c r="D138" s="157"/>
    </row>
    <row r="139" spans="1:4" s="1" customFormat="1" ht="12.75">
      <c r="A139" s="160"/>
      <c r="B139" s="161"/>
      <c r="C139" s="157"/>
      <c r="D139" s="157"/>
    </row>
    <row r="140" spans="1:4" s="1" customFormat="1" ht="12.75">
      <c r="A140" s="160"/>
      <c r="B140" s="161"/>
      <c r="C140" s="157"/>
      <c r="D140" s="157"/>
    </row>
    <row r="141" spans="1:2" ht="12.75">
      <c r="A141" s="162"/>
      <c r="B141" s="162"/>
    </row>
    <row r="142" spans="1:4" s="1" customFormat="1" ht="12.75">
      <c r="A142" s="160"/>
      <c r="B142" s="161"/>
      <c r="C142" s="163"/>
      <c r="D142" s="157"/>
    </row>
    <row r="143" spans="1:4" s="1" customFormat="1" ht="12.75">
      <c r="A143" s="160"/>
      <c r="B143" s="161"/>
      <c r="C143" s="163"/>
      <c r="D143" s="157"/>
    </row>
    <row r="144" spans="1:4" s="1" customFormat="1" ht="12.75">
      <c r="A144" s="160"/>
      <c r="B144" s="161"/>
      <c r="C144" s="163"/>
      <c r="D144" s="157"/>
    </row>
    <row r="145" spans="1:4" s="1" customFormat="1" ht="12.75">
      <c r="A145" s="160"/>
      <c r="B145" s="161"/>
      <c r="C145" s="163"/>
      <c r="D145" s="157"/>
    </row>
    <row r="146" spans="1:4" s="1" customFormat="1" ht="12.75">
      <c r="A146" s="160"/>
      <c r="B146" s="161"/>
      <c r="C146" s="157"/>
      <c r="D146" s="157"/>
    </row>
    <row r="147" spans="1:4" s="1" customFormat="1" ht="12.75">
      <c r="A147" s="160"/>
      <c r="B147" s="161"/>
      <c r="C147" s="157"/>
      <c r="D147" s="157"/>
    </row>
    <row r="148" spans="1:4" s="1" customFormat="1" ht="12.75">
      <c r="A148" s="160"/>
      <c r="B148" s="161"/>
      <c r="C148" s="157"/>
      <c r="D148" s="157"/>
    </row>
    <row r="149" spans="1:4" s="1" customFormat="1" ht="12.75">
      <c r="A149" s="160"/>
      <c r="B149" s="161"/>
      <c r="C149" s="157"/>
      <c r="D149" s="157"/>
    </row>
    <row r="150" spans="1:4" s="1" customFormat="1" ht="12.75">
      <c r="A150" s="160"/>
      <c r="B150" s="161"/>
      <c r="C150" s="157"/>
      <c r="D150" s="157"/>
    </row>
    <row r="151" spans="1:4" s="1" customFormat="1" ht="12.75">
      <c r="A151" s="160"/>
      <c r="B151" s="161"/>
      <c r="C151" s="157"/>
      <c r="D151" s="157"/>
    </row>
    <row r="152" spans="1:4" s="1" customFormat="1" ht="12.75">
      <c r="A152" s="160"/>
      <c r="B152" s="161"/>
      <c r="C152" s="157"/>
      <c r="D152" s="157"/>
    </row>
    <row r="153" spans="1:2" ht="12.75">
      <c r="A153" s="160"/>
      <c r="B153" s="161"/>
    </row>
    <row r="154" spans="1:4" s="1" customFormat="1" ht="12.75">
      <c r="A154" s="160"/>
      <c r="B154" s="161"/>
      <c r="C154" s="157"/>
      <c r="D154" s="157"/>
    </row>
    <row r="155" spans="1:4" s="1" customFormat="1" ht="12.75">
      <c r="A155" s="160"/>
      <c r="B155" s="161"/>
      <c r="C155" s="157"/>
      <c r="D155" s="157"/>
    </row>
    <row r="156" spans="1:4" s="1" customFormat="1" ht="12.75">
      <c r="A156" s="160"/>
      <c r="B156" s="161"/>
      <c r="C156" s="157"/>
      <c r="D156" s="157"/>
    </row>
    <row r="157" spans="1:4" s="1" customFormat="1" ht="12.75">
      <c r="A157" s="160"/>
      <c r="B157" s="161"/>
      <c r="C157" s="157"/>
      <c r="D157" s="157"/>
    </row>
    <row r="158" spans="1:4" s="1" customFormat="1" ht="12.75">
      <c r="A158" s="160"/>
      <c r="B158" s="161"/>
      <c r="C158" s="157"/>
      <c r="D158" s="157"/>
    </row>
    <row r="159" spans="1:4" s="1" customFormat="1" ht="12.75">
      <c r="A159" s="160"/>
      <c r="B159" s="161"/>
      <c r="C159" s="157"/>
      <c r="D159" s="157"/>
    </row>
    <row r="160" spans="1:4" s="1" customFormat="1" ht="12.75">
      <c r="A160" s="160"/>
      <c r="B160" s="161"/>
      <c r="C160" s="157"/>
      <c r="D160" s="157"/>
    </row>
    <row r="161" spans="1:4" s="1" customFormat="1" ht="12.75">
      <c r="A161" s="160"/>
      <c r="B161" s="161"/>
      <c r="C161" s="157"/>
      <c r="D161" s="157"/>
    </row>
    <row r="162" spans="1:4" s="1" customFormat="1" ht="12.75">
      <c r="A162" s="160"/>
      <c r="B162" s="161"/>
      <c r="C162" s="157"/>
      <c r="D162" s="157"/>
    </row>
    <row r="163" spans="1:4" s="1" customFormat="1" ht="12.75">
      <c r="A163" s="160"/>
      <c r="B163" s="161"/>
      <c r="C163" s="157"/>
      <c r="D163" s="157"/>
    </row>
    <row r="164" spans="1:4" s="1" customFormat="1" ht="12.75">
      <c r="A164" s="162"/>
      <c r="B164" s="162"/>
      <c r="C164" s="157"/>
      <c r="D164" s="157"/>
    </row>
    <row r="165" spans="1:3" ht="12.75">
      <c r="A165" s="164"/>
      <c r="B165" s="161"/>
      <c r="C165" s="163"/>
    </row>
    <row r="166" spans="1:4" s="1" customFormat="1" ht="12.75">
      <c r="A166" s="165"/>
      <c r="B166" s="161"/>
      <c r="C166" s="163"/>
      <c r="D166" s="157"/>
    </row>
    <row r="167" spans="1:4" s="1" customFormat="1" ht="12.75">
      <c r="A167" s="160"/>
      <c r="B167" s="161"/>
      <c r="C167" s="163"/>
      <c r="D167" s="157"/>
    </row>
    <row r="168" spans="1:4" s="1" customFormat="1" ht="12.75">
      <c r="A168" s="160"/>
      <c r="B168" s="161"/>
      <c r="C168" s="157"/>
      <c r="D168" s="157"/>
    </row>
    <row r="169" spans="1:4" s="1" customFormat="1" ht="12.75">
      <c r="A169" s="160"/>
      <c r="B169" s="161"/>
      <c r="C169" s="157"/>
      <c r="D169" s="157"/>
    </row>
    <row r="170" spans="1:4" s="1" customFormat="1" ht="12.75">
      <c r="A170" s="160"/>
      <c r="B170" s="161"/>
      <c r="C170" s="157"/>
      <c r="D170" s="157"/>
    </row>
    <row r="171" spans="1:4" s="1" customFormat="1" ht="12.75">
      <c r="A171" s="160"/>
      <c r="B171" s="161"/>
      <c r="C171" s="157"/>
      <c r="D171" s="157"/>
    </row>
    <row r="172" spans="1:4" s="1" customFormat="1" ht="12.75">
      <c r="A172" s="160"/>
      <c r="B172" s="161"/>
      <c r="C172" s="157"/>
      <c r="D172" s="157"/>
    </row>
    <row r="173" spans="1:4" s="1" customFormat="1" ht="12.75">
      <c r="A173" s="160"/>
      <c r="B173" s="161"/>
      <c r="C173" s="157"/>
      <c r="D173" s="157"/>
    </row>
    <row r="174" spans="1:4" s="1" customFormat="1" ht="12.75">
      <c r="A174" s="160"/>
      <c r="B174" s="161"/>
      <c r="C174" s="157"/>
      <c r="D174" s="157"/>
    </row>
    <row r="175" spans="1:4" s="1" customFormat="1" ht="12.75">
      <c r="A175" s="160"/>
      <c r="B175" s="161"/>
      <c r="C175" s="157"/>
      <c r="D175" s="157"/>
    </row>
    <row r="176" spans="1:4" s="1" customFormat="1" ht="12.75">
      <c r="A176" s="160"/>
      <c r="B176" s="161"/>
      <c r="C176" s="157"/>
      <c r="D176" s="157"/>
    </row>
    <row r="177" spans="1:4" s="1" customFormat="1" ht="12.75">
      <c r="A177" s="160"/>
      <c r="B177" s="161"/>
      <c r="C177" s="157"/>
      <c r="D177" s="157"/>
    </row>
    <row r="178" spans="1:4" s="1" customFormat="1" ht="12.75">
      <c r="A178" s="160"/>
      <c r="B178" s="161"/>
      <c r="C178" s="157"/>
      <c r="D178" s="157"/>
    </row>
    <row r="179" spans="1:4" s="1" customFormat="1" ht="12.75">
      <c r="A179" s="160"/>
      <c r="B179" s="161"/>
      <c r="C179" s="157"/>
      <c r="D179" s="157"/>
    </row>
    <row r="180" spans="1:4" s="1" customFormat="1" ht="12.75">
      <c r="A180" s="160"/>
      <c r="B180" s="161"/>
      <c r="C180" s="157"/>
      <c r="D180" s="157"/>
    </row>
  </sheetData>
  <sheetProtection sheet="1"/>
  <mergeCells count="16">
    <mergeCell ref="B5:I5"/>
    <mergeCell ref="B6:I6"/>
    <mergeCell ref="B7:B9"/>
    <mergeCell ref="C7:C9"/>
    <mergeCell ref="D7:F7"/>
    <mergeCell ref="G7:I7"/>
    <mergeCell ref="D8:F8"/>
    <mergeCell ref="G8:I8"/>
    <mergeCell ref="B22:I22"/>
    <mergeCell ref="B23:I23"/>
    <mergeCell ref="B24:B26"/>
    <mergeCell ref="C24:C26"/>
    <mergeCell ref="D24:F24"/>
    <mergeCell ref="G24:I24"/>
    <mergeCell ref="D25:F25"/>
    <mergeCell ref="G25:I25"/>
  </mergeCells>
  <hyperlinks>
    <hyperlink ref="F52" r:id="rId1" display="www.ormantex.ru"/>
  </hyperlink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90" zoomScaleSheetLayoutView="90" workbookViewId="0" topLeftCell="A1">
      <selection activeCell="N18" sqref="N18"/>
    </sheetView>
  </sheetViews>
  <sheetFormatPr defaultColWidth="9.00390625" defaultRowHeight="12.75"/>
  <cols>
    <col min="1" max="1" width="8.00390625" style="0" customWidth="1"/>
    <col min="2" max="2" width="13.50390625" style="0" customWidth="1"/>
    <col min="3" max="3" width="12.25390625" style="0" customWidth="1"/>
    <col min="4" max="4" width="0" style="0" hidden="1" customWidth="1"/>
    <col min="8" max="8" width="13.50390625" style="0" customWidth="1"/>
    <col min="9" max="9" width="10.50390625" style="0" customWidth="1"/>
    <col min="10" max="10" width="0" style="0" hidden="1" customWidth="1"/>
    <col min="13" max="13" width="13.25390625" style="0" customWidth="1"/>
    <col min="14" max="14" width="11.125" style="0" customWidth="1"/>
    <col min="15" max="15" width="4.75390625" style="0" customWidth="1"/>
  </cols>
  <sheetData>
    <row r="1" spans="1:15" ht="30" customHeight="1">
      <c r="A1" s="1"/>
      <c r="B1" s="1"/>
      <c r="C1" s="2"/>
      <c r="D1" s="1"/>
      <c r="E1" s="1"/>
      <c r="F1" s="1"/>
      <c r="G1" s="2"/>
      <c r="H1" s="5"/>
      <c r="I1" s="6"/>
      <c r="J1" s="1"/>
      <c r="K1" s="1"/>
      <c r="L1" s="2"/>
      <c r="M1" s="5"/>
      <c r="N1" s="1"/>
      <c r="O1" s="1"/>
    </row>
    <row r="2" spans="1:15" ht="41.25" customHeight="1">
      <c r="A2" s="8"/>
      <c r="B2" s="8"/>
      <c r="C2" s="8"/>
      <c r="D2" s="8"/>
      <c r="E2" s="7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" customHeight="1">
      <c r="A3" s="1"/>
      <c r="B3" s="1"/>
      <c r="C3" s="2"/>
      <c r="D3" s="1"/>
      <c r="E3" s="3"/>
      <c r="F3" s="9" t="s">
        <v>3</v>
      </c>
      <c r="G3" s="2"/>
      <c r="H3" s="5"/>
      <c r="I3" s="6"/>
      <c r="J3" s="1"/>
      <c r="K3" s="1"/>
      <c r="L3" s="2"/>
      <c r="M3" s="5"/>
      <c r="N3" s="1"/>
      <c r="O3" s="1"/>
    </row>
    <row r="4" spans="1:15" ht="12.75">
      <c r="A4" s="10"/>
      <c r="B4" s="10"/>
      <c r="C4" s="10"/>
      <c r="D4" s="10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7" customHeight="1">
      <c r="A5" s="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O5" s="1"/>
    </row>
    <row r="6" spans="1:15" ht="23.25" customHeight="1">
      <c r="A6" s="1"/>
      <c r="B6" s="14" t="s">
        <v>9</v>
      </c>
      <c r="C6" s="14"/>
      <c r="D6" s="15"/>
      <c r="E6" s="15"/>
      <c r="F6" s="15"/>
      <c r="G6" s="16"/>
      <c r="H6" s="14" t="s">
        <v>9</v>
      </c>
      <c r="I6" s="14"/>
      <c r="J6" s="15"/>
      <c r="K6" s="15"/>
      <c r="L6" s="15"/>
      <c r="M6" s="17" t="s">
        <v>10</v>
      </c>
      <c r="N6" s="17"/>
      <c r="O6" s="1"/>
    </row>
    <row r="7" spans="1:15" ht="12.75">
      <c r="A7" s="26"/>
      <c r="B7" s="20" t="s">
        <v>18</v>
      </c>
      <c r="C7" s="20" t="s">
        <v>19</v>
      </c>
      <c r="D7" s="18" t="s">
        <v>11</v>
      </c>
      <c r="E7" s="19" t="s">
        <v>12</v>
      </c>
      <c r="F7" s="20" t="s">
        <v>13</v>
      </c>
      <c r="G7" s="21"/>
      <c r="H7" s="20" t="s">
        <v>18</v>
      </c>
      <c r="I7" s="20" t="s">
        <v>19</v>
      </c>
      <c r="J7" s="20" t="s">
        <v>11</v>
      </c>
      <c r="K7" s="19" t="s">
        <v>12</v>
      </c>
      <c r="L7" s="20" t="s">
        <v>13</v>
      </c>
      <c r="M7" s="27" t="s">
        <v>20</v>
      </c>
      <c r="N7" s="27"/>
      <c r="O7" s="26"/>
    </row>
    <row r="8" spans="1:15" ht="21.75" customHeight="1">
      <c r="A8" s="34"/>
      <c r="B8" s="28" t="s">
        <v>24</v>
      </c>
      <c r="C8" s="28"/>
      <c r="D8" s="28"/>
      <c r="E8" s="28"/>
      <c r="F8" s="28"/>
      <c r="G8" s="1"/>
      <c r="H8" s="28" t="s">
        <v>25</v>
      </c>
      <c r="I8" s="28"/>
      <c r="J8" s="28"/>
      <c r="K8" s="28"/>
      <c r="L8" s="28"/>
      <c r="M8" s="35" t="s">
        <v>26</v>
      </c>
      <c r="N8" s="36" t="s">
        <v>27</v>
      </c>
      <c r="O8" s="10"/>
    </row>
    <row r="9" spans="1:15" ht="12.75">
      <c r="A9" s="34"/>
      <c r="B9" s="48">
        <v>20</v>
      </c>
      <c r="C9" s="49">
        <v>25</v>
      </c>
      <c r="D9" s="38">
        <v>0.24</v>
      </c>
      <c r="E9" s="39">
        <f>D9*1.15</f>
        <v>0.27599999999999997</v>
      </c>
      <c r="F9" s="40">
        <f>E9*1.3</f>
        <v>0.35879999999999995</v>
      </c>
      <c r="G9" s="1"/>
      <c r="H9" s="50">
        <v>20</v>
      </c>
      <c r="I9" s="51">
        <v>25</v>
      </c>
      <c r="J9" s="42"/>
      <c r="K9" s="42" t="s">
        <v>30</v>
      </c>
      <c r="L9" s="43">
        <f>0.41*1.3</f>
        <v>0.533</v>
      </c>
      <c r="M9" s="35" t="s">
        <v>31</v>
      </c>
      <c r="N9" s="36" t="s">
        <v>32</v>
      </c>
      <c r="O9" s="10"/>
    </row>
    <row r="10" spans="1:15" ht="12.75">
      <c r="A10" s="34"/>
      <c r="B10" s="64">
        <v>20</v>
      </c>
      <c r="C10" s="65">
        <v>35</v>
      </c>
      <c r="D10" s="53">
        <v>0.33</v>
      </c>
      <c r="E10" s="54">
        <f>D10*1.15</f>
        <v>0.3795</v>
      </c>
      <c r="F10" s="55">
        <f>E10*1.3</f>
        <v>0.49335</v>
      </c>
      <c r="G10" s="1"/>
      <c r="H10" s="64">
        <v>30</v>
      </c>
      <c r="I10" s="65">
        <v>40</v>
      </c>
      <c r="J10" s="53">
        <v>0.85</v>
      </c>
      <c r="K10" s="56">
        <f>J10*1.15</f>
        <v>0.9774999999999999</v>
      </c>
      <c r="L10" s="55">
        <f>K10*1.3</f>
        <v>1.27075</v>
      </c>
      <c r="M10" s="66"/>
      <c r="N10" s="34"/>
      <c r="O10" s="10"/>
    </row>
    <row r="11" spans="1:15" ht="12.75">
      <c r="A11" s="34"/>
      <c r="B11" s="64">
        <v>25</v>
      </c>
      <c r="C11" s="65">
        <v>30</v>
      </c>
      <c r="D11" s="53">
        <v>0.35</v>
      </c>
      <c r="E11" s="54">
        <f>D11*1.15</f>
        <v>0.40249999999999997</v>
      </c>
      <c r="F11" s="55">
        <f>E11*1.3</f>
        <v>0.52325</v>
      </c>
      <c r="G11" s="1"/>
      <c r="H11" s="64">
        <v>30</v>
      </c>
      <c r="I11" s="65">
        <v>45</v>
      </c>
      <c r="J11" s="53">
        <v>0.95</v>
      </c>
      <c r="K11" s="56">
        <f>J11*1.15</f>
        <v>1.0924999999999998</v>
      </c>
      <c r="L11" s="55">
        <f>K11*1.3</f>
        <v>1.4202499999999998</v>
      </c>
      <c r="M11" s="66"/>
      <c r="N11" s="34"/>
      <c r="O11" s="10"/>
    </row>
    <row r="12" spans="1:15" ht="12.75">
      <c r="A12" s="34"/>
      <c r="B12" s="64">
        <v>25</v>
      </c>
      <c r="C12" s="65">
        <v>35</v>
      </c>
      <c r="D12" s="53">
        <v>0.41</v>
      </c>
      <c r="E12" s="54">
        <f>D12*1.15</f>
        <v>0.4714999999999999</v>
      </c>
      <c r="F12" s="55">
        <f>E12*1.3</f>
        <v>0.6129499999999999</v>
      </c>
      <c r="G12" s="72"/>
      <c r="H12" s="75">
        <v>35</v>
      </c>
      <c r="I12" s="76">
        <v>45</v>
      </c>
      <c r="J12" s="74">
        <v>1.11</v>
      </c>
      <c r="K12" s="56">
        <f>J12*1.15</f>
        <v>1.2765</v>
      </c>
      <c r="L12" s="55">
        <f>K12*1.3</f>
        <v>1.65945</v>
      </c>
      <c r="M12" s="66"/>
      <c r="N12" s="34"/>
      <c r="O12" s="10"/>
    </row>
    <row r="13" spans="1:15" ht="12.75">
      <c r="A13" s="34"/>
      <c r="B13" s="64">
        <v>30</v>
      </c>
      <c r="C13" s="65">
        <v>40</v>
      </c>
      <c r="D13" s="53">
        <v>0.56</v>
      </c>
      <c r="E13" s="54">
        <f>D13*1.15</f>
        <v>0.644</v>
      </c>
      <c r="F13" s="55">
        <f>E13*1.3</f>
        <v>0.8372</v>
      </c>
      <c r="G13" s="72"/>
      <c r="H13" s="75">
        <v>35</v>
      </c>
      <c r="I13" s="76">
        <v>50</v>
      </c>
      <c r="J13" s="74">
        <v>1.23</v>
      </c>
      <c r="K13" s="56">
        <f>J13*1.15</f>
        <v>1.4144999999999999</v>
      </c>
      <c r="L13" s="55">
        <f>K13*1.3</f>
        <v>1.8388499999999999</v>
      </c>
      <c r="M13" s="66"/>
      <c r="N13" s="34"/>
      <c r="O13" s="10"/>
    </row>
    <row r="14" spans="1:15" ht="12.75">
      <c r="A14" s="34"/>
      <c r="B14" s="64">
        <v>30</v>
      </c>
      <c r="C14" s="65">
        <v>45</v>
      </c>
      <c r="D14" s="53">
        <v>0.63</v>
      </c>
      <c r="E14" s="54">
        <f>D14*1.15</f>
        <v>0.7244999999999999</v>
      </c>
      <c r="F14" s="55">
        <f>E14*1.3</f>
        <v>0.94185</v>
      </c>
      <c r="G14" s="72"/>
      <c r="H14" s="75">
        <v>40</v>
      </c>
      <c r="I14" s="76">
        <v>50</v>
      </c>
      <c r="J14" s="74">
        <v>1.41</v>
      </c>
      <c r="K14" s="56">
        <f>J14*1.15</f>
        <v>1.6214999999999997</v>
      </c>
      <c r="L14" s="55">
        <f>K14*1.3</f>
        <v>2.1079499999999998</v>
      </c>
      <c r="M14" s="66"/>
      <c r="N14" s="34"/>
      <c r="O14" s="10"/>
    </row>
    <row r="15" spans="1:15" ht="12.75">
      <c r="A15" s="34"/>
      <c r="B15" s="75">
        <v>35</v>
      </c>
      <c r="C15" s="76">
        <v>40</v>
      </c>
      <c r="D15" s="74">
        <v>0.66</v>
      </c>
      <c r="E15" s="54">
        <f>D15*1.15</f>
        <v>0.759</v>
      </c>
      <c r="F15" s="55">
        <f>E15*1.3</f>
        <v>0.9867</v>
      </c>
      <c r="G15" s="72"/>
      <c r="H15" s="75">
        <v>40</v>
      </c>
      <c r="I15" s="76">
        <v>60</v>
      </c>
      <c r="J15" s="74">
        <v>1.69</v>
      </c>
      <c r="K15" s="56">
        <f>J15*1.15</f>
        <v>1.9434999999999998</v>
      </c>
      <c r="L15" s="55">
        <f>K15*1.3</f>
        <v>2.52655</v>
      </c>
      <c r="M15" s="66"/>
      <c r="N15" s="34"/>
      <c r="O15" s="10"/>
    </row>
    <row r="16" spans="1:15" ht="12.75">
      <c r="A16" s="34"/>
      <c r="B16" s="75">
        <v>35</v>
      </c>
      <c r="C16" s="76">
        <v>45</v>
      </c>
      <c r="D16" s="74">
        <v>0.74</v>
      </c>
      <c r="E16" s="54">
        <f>D16*1.15</f>
        <v>0.851</v>
      </c>
      <c r="F16" s="55">
        <f>E16*1.3</f>
        <v>1.1063</v>
      </c>
      <c r="G16" s="72"/>
      <c r="H16" s="75">
        <v>45</v>
      </c>
      <c r="I16" s="76">
        <v>50</v>
      </c>
      <c r="J16" s="74">
        <v>1.59</v>
      </c>
      <c r="K16" s="56">
        <f>J16*1.15</f>
        <v>1.8285</v>
      </c>
      <c r="L16" s="55">
        <f>K16*1.3</f>
        <v>2.37705</v>
      </c>
      <c r="M16" s="66"/>
      <c r="N16" s="34"/>
      <c r="O16" s="10"/>
    </row>
    <row r="17" spans="1:15" ht="12.75">
      <c r="A17" s="34"/>
      <c r="B17" s="75">
        <v>35</v>
      </c>
      <c r="C17" s="76">
        <v>50</v>
      </c>
      <c r="D17" s="74">
        <v>0.82</v>
      </c>
      <c r="E17" s="54">
        <f>D17*1.15</f>
        <v>0.9429999999999998</v>
      </c>
      <c r="F17" s="55">
        <f>E17*1.3</f>
        <v>1.2258999999999998</v>
      </c>
      <c r="G17" s="72"/>
      <c r="H17" s="75">
        <v>50</v>
      </c>
      <c r="I17" s="76">
        <v>70</v>
      </c>
      <c r="J17" s="74">
        <v>2.47</v>
      </c>
      <c r="K17" s="56">
        <f>J17*1.15</f>
        <v>2.8405</v>
      </c>
      <c r="L17" s="55">
        <f>K17*1.3</f>
        <v>3.69265</v>
      </c>
      <c r="M17" s="66"/>
      <c r="N17" s="34"/>
      <c r="O17" s="10"/>
    </row>
    <row r="18" spans="1:15" ht="12.75">
      <c r="A18" s="34"/>
      <c r="B18" s="75">
        <v>40</v>
      </c>
      <c r="C18" s="76">
        <v>45</v>
      </c>
      <c r="D18" s="74">
        <v>0.85</v>
      </c>
      <c r="E18" s="54">
        <f>D18*1.15</f>
        <v>0.9774999999999999</v>
      </c>
      <c r="F18" s="55">
        <f>E18*1.3</f>
        <v>1.27075</v>
      </c>
      <c r="G18" s="72"/>
      <c r="H18" s="75">
        <v>50</v>
      </c>
      <c r="I18" s="76">
        <v>80</v>
      </c>
      <c r="J18" s="74">
        <v>2.82</v>
      </c>
      <c r="K18" s="56">
        <f>J18*1.15</f>
        <v>3.2429999999999994</v>
      </c>
      <c r="L18" s="55">
        <f>K18*1.3</f>
        <v>4.2158999999999995</v>
      </c>
      <c r="M18" s="66"/>
      <c r="N18" s="34"/>
      <c r="O18" s="10"/>
    </row>
    <row r="19" spans="1:15" ht="12.75">
      <c r="A19" s="34"/>
      <c r="B19" s="75">
        <v>40</v>
      </c>
      <c r="C19" s="76">
        <v>50</v>
      </c>
      <c r="D19" s="74">
        <v>0.94</v>
      </c>
      <c r="E19" s="54">
        <f>D19*1.15</f>
        <v>1.081</v>
      </c>
      <c r="F19" s="55">
        <f>E19*1.3</f>
        <v>1.4053</v>
      </c>
      <c r="G19" s="72"/>
      <c r="H19" s="75">
        <v>50</v>
      </c>
      <c r="I19" s="76">
        <v>90</v>
      </c>
      <c r="J19" s="74">
        <v>3.17</v>
      </c>
      <c r="K19" s="56">
        <f>J19*1.15</f>
        <v>3.6454999999999997</v>
      </c>
      <c r="L19" s="55">
        <f>K19*1.3</f>
        <v>4.7391499999999995</v>
      </c>
      <c r="M19" s="66"/>
      <c r="N19" s="34"/>
      <c r="O19" s="10"/>
    </row>
    <row r="20" spans="1:15" ht="12.75">
      <c r="A20" s="34"/>
      <c r="B20" s="75">
        <v>40</v>
      </c>
      <c r="C20" s="76">
        <v>60</v>
      </c>
      <c r="D20" s="74">
        <v>1.13</v>
      </c>
      <c r="E20" s="54">
        <f>D20*1.15</f>
        <v>1.2994999999999999</v>
      </c>
      <c r="F20" s="55">
        <f>E20*1.3</f>
        <v>1.68935</v>
      </c>
      <c r="G20" s="72"/>
      <c r="H20" s="75">
        <v>60</v>
      </c>
      <c r="I20" s="76">
        <v>100</v>
      </c>
      <c r="J20" s="74">
        <v>4.23</v>
      </c>
      <c r="K20" s="56">
        <f>J20*1.15</f>
        <v>4.8645000000000005</v>
      </c>
      <c r="L20" s="55">
        <f>K20*1.3</f>
        <v>6.323850000000001</v>
      </c>
      <c r="M20" s="66"/>
      <c r="N20" s="34"/>
      <c r="O20" s="10"/>
    </row>
    <row r="21" spans="1:15" ht="12.75">
      <c r="A21" s="34"/>
      <c r="B21" s="75">
        <v>50</v>
      </c>
      <c r="C21" s="76">
        <v>80</v>
      </c>
      <c r="D21" s="74">
        <v>1.88</v>
      </c>
      <c r="E21" s="54">
        <f>D21*1.15</f>
        <v>2.162</v>
      </c>
      <c r="F21" s="55">
        <f>E21*1.3</f>
        <v>2.8106</v>
      </c>
      <c r="G21" s="72"/>
      <c r="H21" s="75">
        <v>60</v>
      </c>
      <c r="I21" s="76">
        <v>110</v>
      </c>
      <c r="J21" s="74">
        <v>4.66</v>
      </c>
      <c r="K21" s="56">
        <f>J21*1.15</f>
        <v>5.359</v>
      </c>
      <c r="L21" s="55">
        <f>K21*1.3</f>
        <v>6.9667</v>
      </c>
      <c r="M21" s="66"/>
      <c r="N21" s="34"/>
      <c r="O21" s="10"/>
    </row>
    <row r="22" spans="1:15" ht="12.75">
      <c r="A22" s="34"/>
      <c r="B22" s="75">
        <v>50</v>
      </c>
      <c r="C22" s="76">
        <v>90</v>
      </c>
      <c r="D22" s="74">
        <v>2.12</v>
      </c>
      <c r="E22" s="54">
        <f>D22*1.15</f>
        <v>2.4379999999999997</v>
      </c>
      <c r="F22" s="55">
        <f>E22*1.3</f>
        <v>3.1693999999999996</v>
      </c>
      <c r="G22" s="72"/>
      <c r="H22" s="75">
        <v>60</v>
      </c>
      <c r="I22" s="76">
        <v>120</v>
      </c>
      <c r="J22" s="74">
        <v>5.08</v>
      </c>
      <c r="K22" s="56">
        <f>J22*1.15</f>
        <v>5.842</v>
      </c>
      <c r="L22" s="55">
        <f>K22*1.3</f>
        <v>7.5946</v>
      </c>
      <c r="M22" s="66"/>
      <c r="N22" s="34"/>
      <c r="O22" s="10"/>
    </row>
    <row r="23" spans="1:15" ht="12.75">
      <c r="A23" s="34"/>
      <c r="B23" s="75">
        <v>60</v>
      </c>
      <c r="C23" s="76">
        <v>100</v>
      </c>
      <c r="D23" s="74">
        <v>2.82</v>
      </c>
      <c r="E23" s="54">
        <f>D23*1.15</f>
        <v>3.2429999999999994</v>
      </c>
      <c r="F23" s="55">
        <f>E23*1.3</f>
        <v>4.2158999999999995</v>
      </c>
      <c r="G23" s="72"/>
      <c r="H23" s="75">
        <v>60</v>
      </c>
      <c r="I23" s="76">
        <v>130</v>
      </c>
      <c r="J23" s="74">
        <v>5.5</v>
      </c>
      <c r="K23" s="56">
        <f>J23*1.15</f>
        <v>6.324999999999999</v>
      </c>
      <c r="L23" s="55">
        <f>K23*1.3</f>
        <v>8.2225</v>
      </c>
      <c r="M23" s="66"/>
      <c r="N23" s="34"/>
      <c r="O23" s="10"/>
    </row>
    <row r="24" spans="1:15" ht="12.75">
      <c r="A24" s="34"/>
      <c r="B24" s="75">
        <v>60</v>
      </c>
      <c r="C24" s="76">
        <v>110</v>
      </c>
      <c r="D24" s="74">
        <v>3.1</v>
      </c>
      <c r="E24" s="54">
        <f>D24*1.15</f>
        <v>3.565</v>
      </c>
      <c r="F24" s="55">
        <f>E24*1.3</f>
        <v>4.6345</v>
      </c>
      <c r="G24" s="72"/>
      <c r="H24" s="75">
        <v>60</v>
      </c>
      <c r="I24" s="76">
        <v>140</v>
      </c>
      <c r="J24" s="74">
        <v>5.93</v>
      </c>
      <c r="K24" s="56">
        <f>J24*1.15</f>
        <v>6.819499999999999</v>
      </c>
      <c r="L24" s="55">
        <f>K24*1.3</f>
        <v>8.86535</v>
      </c>
      <c r="M24" s="66"/>
      <c r="N24" s="34"/>
      <c r="O24" s="10"/>
    </row>
    <row r="25" spans="1:15" ht="12.75">
      <c r="A25" s="34"/>
      <c r="B25" s="75">
        <v>60</v>
      </c>
      <c r="C25" s="76">
        <v>120</v>
      </c>
      <c r="D25" s="74">
        <v>3.38</v>
      </c>
      <c r="E25" s="54">
        <f>D25*1.15</f>
        <v>3.8869999999999996</v>
      </c>
      <c r="F25" s="55">
        <f>E25*1.3</f>
        <v>5.0531</v>
      </c>
      <c r="G25" s="72"/>
      <c r="H25" s="75">
        <v>60</v>
      </c>
      <c r="I25" s="76">
        <v>150</v>
      </c>
      <c r="J25" s="74">
        <v>6.35</v>
      </c>
      <c r="K25" s="56">
        <f>J25*1.15</f>
        <v>7.302499999999999</v>
      </c>
      <c r="L25" s="55">
        <f>K25*1.3</f>
        <v>9.49325</v>
      </c>
      <c r="M25" s="66"/>
      <c r="N25" s="34"/>
      <c r="O25" s="10"/>
    </row>
    <row r="26" spans="1:15" ht="12.75">
      <c r="A26" s="34"/>
      <c r="B26" s="75">
        <v>60</v>
      </c>
      <c r="C26" s="76">
        <v>130</v>
      </c>
      <c r="D26" s="74">
        <v>3.67</v>
      </c>
      <c r="E26" s="54">
        <f>D26*1.15</f>
        <v>4.2204999999999995</v>
      </c>
      <c r="F26" s="55">
        <f>E26*1.3</f>
        <v>5.486649999999999</v>
      </c>
      <c r="G26" s="72"/>
      <c r="H26" s="75">
        <v>60</v>
      </c>
      <c r="I26" s="76">
        <v>80</v>
      </c>
      <c r="J26" s="74">
        <v>3.39</v>
      </c>
      <c r="K26" s="56">
        <f>J26*1.15</f>
        <v>3.8985</v>
      </c>
      <c r="L26" s="55">
        <f>K26*1.3</f>
        <v>5.06805</v>
      </c>
      <c r="M26" s="66"/>
      <c r="N26" s="34"/>
      <c r="O26" s="10"/>
    </row>
    <row r="27" spans="1:15" ht="12.75">
      <c r="A27" s="34"/>
      <c r="B27" s="75">
        <v>60</v>
      </c>
      <c r="C27" s="76">
        <v>140</v>
      </c>
      <c r="D27" s="74">
        <v>3.95</v>
      </c>
      <c r="E27" s="54">
        <f>D27*1.15</f>
        <v>4.5424999999999995</v>
      </c>
      <c r="F27" s="55">
        <f>E27*1.3</f>
        <v>5.90525</v>
      </c>
      <c r="G27" s="72"/>
      <c r="H27" s="75">
        <v>60</v>
      </c>
      <c r="I27" s="76">
        <v>90</v>
      </c>
      <c r="J27" s="74">
        <v>3.81</v>
      </c>
      <c r="K27" s="56">
        <f>J27*1.15</f>
        <v>4.3815</v>
      </c>
      <c r="L27" s="55">
        <f>K27*1.3</f>
        <v>5.69595</v>
      </c>
      <c r="M27" s="66"/>
      <c r="N27" s="34"/>
      <c r="O27" s="10"/>
    </row>
    <row r="28" spans="1:15" ht="12.75">
      <c r="A28" s="34"/>
      <c r="B28" s="75">
        <v>60</v>
      </c>
      <c r="C28" s="76">
        <v>150</v>
      </c>
      <c r="D28" s="74"/>
      <c r="E28" s="54">
        <v>4.85</v>
      </c>
      <c r="F28" s="55">
        <f>E28*1.3</f>
        <v>6.305</v>
      </c>
      <c r="G28" s="72"/>
      <c r="H28" s="75">
        <v>70</v>
      </c>
      <c r="I28" s="76">
        <v>80</v>
      </c>
      <c r="J28" s="74"/>
      <c r="K28" s="56">
        <v>4.34</v>
      </c>
      <c r="L28" s="55">
        <f>K28*1.3</f>
        <v>5.642</v>
      </c>
      <c r="M28" s="66"/>
      <c r="N28" s="34"/>
      <c r="O28" s="10"/>
    </row>
    <row r="29" spans="1:15" ht="12.75">
      <c r="A29" s="34"/>
      <c r="B29" s="75">
        <v>60</v>
      </c>
      <c r="C29" s="76">
        <v>160</v>
      </c>
      <c r="D29" s="74"/>
      <c r="E29" s="54">
        <v>5.09</v>
      </c>
      <c r="F29" s="55">
        <f>E29*1.3</f>
        <v>6.617</v>
      </c>
      <c r="G29" s="72"/>
      <c r="H29" s="75">
        <v>70</v>
      </c>
      <c r="I29" s="76">
        <v>130</v>
      </c>
      <c r="J29" s="74">
        <v>6.42</v>
      </c>
      <c r="K29" s="56">
        <f>J29*1.15</f>
        <v>7.382999999999999</v>
      </c>
      <c r="L29" s="55">
        <f>K29*1.3</f>
        <v>9.5979</v>
      </c>
      <c r="M29" s="66"/>
      <c r="N29" s="34"/>
      <c r="O29" s="10"/>
    </row>
    <row r="30" spans="1:15" ht="12.75">
      <c r="A30" s="34"/>
      <c r="B30" s="75">
        <v>60</v>
      </c>
      <c r="C30" s="76">
        <v>80</v>
      </c>
      <c r="D30" s="74">
        <v>2.26</v>
      </c>
      <c r="E30" s="54">
        <f>D30*1.15</f>
        <v>2.5989999999999998</v>
      </c>
      <c r="F30" s="55">
        <f>E30*1.3</f>
        <v>3.3787</v>
      </c>
      <c r="G30" s="72"/>
      <c r="H30" s="103">
        <v>70</v>
      </c>
      <c r="I30" s="104">
        <v>150</v>
      </c>
      <c r="J30" s="74">
        <v>7.41</v>
      </c>
      <c r="K30" s="56">
        <f>J30*1.15</f>
        <v>8.5215</v>
      </c>
      <c r="L30" s="55">
        <f>K30*1.3</f>
        <v>11.07795</v>
      </c>
      <c r="M30" s="66"/>
      <c r="N30" s="34"/>
      <c r="O30" s="10"/>
    </row>
    <row r="31" spans="1:15" ht="12.75">
      <c r="A31" s="34"/>
      <c r="B31" s="75">
        <v>60</v>
      </c>
      <c r="C31" s="76">
        <v>90</v>
      </c>
      <c r="D31" s="74">
        <v>2.54</v>
      </c>
      <c r="E31" s="54">
        <f>D31*1.15</f>
        <v>2.921</v>
      </c>
      <c r="F31" s="55">
        <f>E31*1.3</f>
        <v>3.7973</v>
      </c>
      <c r="G31" s="72"/>
      <c r="H31" s="105">
        <v>70</v>
      </c>
      <c r="I31" s="106">
        <v>200</v>
      </c>
      <c r="J31" s="90">
        <v>9.88</v>
      </c>
      <c r="K31" s="91">
        <f>J31*1.15</f>
        <v>11.362</v>
      </c>
      <c r="L31" s="92">
        <f>K31*1.3</f>
        <v>14.7706</v>
      </c>
      <c r="M31" s="66"/>
      <c r="N31" s="34"/>
      <c r="O31" s="10"/>
    </row>
    <row r="32" spans="1:15" ht="12.75">
      <c r="A32" s="34"/>
      <c r="B32" s="75">
        <v>70</v>
      </c>
      <c r="C32" s="76">
        <v>130</v>
      </c>
      <c r="D32" s="74">
        <v>4.28</v>
      </c>
      <c r="E32" s="54">
        <f>D32*1.15</f>
        <v>4.922</v>
      </c>
      <c r="F32" s="55">
        <f>E32*1.3</f>
        <v>6.3986</v>
      </c>
      <c r="G32" s="72"/>
      <c r="H32" s="1"/>
      <c r="I32" s="1"/>
      <c r="J32" s="1"/>
      <c r="K32" s="1"/>
      <c r="L32" s="1"/>
      <c r="M32" s="66"/>
      <c r="N32" s="34"/>
      <c r="O32" s="10"/>
    </row>
    <row r="33" spans="1:15" ht="12.75">
      <c r="A33" s="34"/>
      <c r="B33" s="105">
        <v>70</v>
      </c>
      <c r="C33" s="106">
        <v>150</v>
      </c>
      <c r="D33" s="90">
        <v>4.93</v>
      </c>
      <c r="E33" s="96">
        <f>D33*1.15</f>
        <v>5.669499999999999</v>
      </c>
      <c r="F33" s="92">
        <f>E33*1.3</f>
        <v>7.370349999999999</v>
      </c>
      <c r="G33" s="72"/>
      <c r="H33" s="1"/>
      <c r="I33" s="1"/>
      <c r="J33" s="1"/>
      <c r="K33" s="1"/>
      <c r="L33" s="1"/>
      <c r="M33" s="66"/>
      <c r="N33" s="34"/>
      <c r="O33" s="10"/>
    </row>
    <row r="34" spans="1:15" ht="19.5" customHeight="1">
      <c r="A34" s="34"/>
      <c r="B34" s="107" t="s">
        <v>78</v>
      </c>
      <c r="C34" s="107"/>
      <c r="D34" s="107"/>
      <c r="E34" s="107"/>
      <c r="F34" s="107"/>
      <c r="G34" s="108"/>
      <c r="H34" s="28" t="s">
        <v>79</v>
      </c>
      <c r="I34" s="28"/>
      <c r="J34" s="28"/>
      <c r="K34" s="28"/>
      <c r="L34" s="28">
        <f>K34*1.3</f>
        <v>0</v>
      </c>
      <c r="M34" s="66"/>
      <c r="N34" s="34"/>
      <c r="O34" s="10"/>
    </row>
    <row r="35" spans="1:15" ht="18" customHeight="1">
      <c r="A35" s="34"/>
      <c r="B35" s="14" t="s">
        <v>9</v>
      </c>
      <c r="C35" s="14"/>
      <c r="D35" s="20" t="s">
        <v>11</v>
      </c>
      <c r="E35" s="19" t="s">
        <v>12</v>
      </c>
      <c r="F35" s="20" t="s">
        <v>13</v>
      </c>
      <c r="G35" s="102"/>
      <c r="H35" s="14" t="s">
        <v>9</v>
      </c>
      <c r="I35" s="14"/>
      <c r="J35" s="20" t="s">
        <v>11</v>
      </c>
      <c r="K35" s="19" t="s">
        <v>12</v>
      </c>
      <c r="L35" s="20" t="s">
        <v>13</v>
      </c>
      <c r="M35" s="66"/>
      <c r="N35" s="34"/>
      <c r="O35" s="10"/>
    </row>
    <row r="36" spans="1:15" ht="12.75">
      <c r="A36" s="34"/>
      <c r="B36" s="48">
        <v>40</v>
      </c>
      <c r="C36" s="49">
        <v>60</v>
      </c>
      <c r="D36" s="51">
        <v>1.18</v>
      </c>
      <c r="E36" s="112">
        <f>D36*1.15</f>
        <v>1.3569999999999998</v>
      </c>
      <c r="F36" s="113">
        <f>E36*1.3</f>
        <v>1.7640999999999998</v>
      </c>
      <c r="G36" s="72"/>
      <c r="H36" s="48">
        <v>50</v>
      </c>
      <c r="I36" s="49">
        <v>80</v>
      </c>
      <c r="J36" s="114">
        <f>J18*1.03</f>
        <v>2.9046</v>
      </c>
      <c r="K36" s="115">
        <f>K18*1.03</f>
        <v>3.3402899999999995</v>
      </c>
      <c r="L36" s="113">
        <f>K36*1.3</f>
        <v>4.342377</v>
      </c>
      <c r="M36" s="66"/>
      <c r="N36" s="34"/>
      <c r="O36" s="10"/>
    </row>
    <row r="37" spans="1:15" ht="12.75">
      <c r="A37" s="34"/>
      <c r="B37" s="75">
        <v>50</v>
      </c>
      <c r="C37" s="76">
        <v>70</v>
      </c>
      <c r="D37" s="117">
        <v>1.73</v>
      </c>
      <c r="E37" s="118">
        <v>1.73</v>
      </c>
      <c r="F37" s="119">
        <f>E37*1.3</f>
        <v>2.249</v>
      </c>
      <c r="G37" s="72"/>
      <c r="H37" s="75">
        <v>50</v>
      </c>
      <c r="I37" s="76">
        <v>90</v>
      </c>
      <c r="J37" s="117">
        <f>J19*1.03</f>
        <v>3.2651</v>
      </c>
      <c r="K37" s="118">
        <f>K19*1.03</f>
        <v>3.7548649999999997</v>
      </c>
      <c r="L37" s="119">
        <f>K37*1.3</f>
        <v>4.8813245</v>
      </c>
      <c r="M37" s="66"/>
      <c r="N37" s="34"/>
      <c r="O37" s="10"/>
    </row>
    <row r="38" spans="1:15" ht="12.75">
      <c r="A38" s="34"/>
      <c r="B38" s="75">
        <v>50</v>
      </c>
      <c r="C38" s="76">
        <v>80</v>
      </c>
      <c r="D38" s="117">
        <v>1.98</v>
      </c>
      <c r="E38" s="118">
        <f>E21*1.05</f>
        <v>2.2701000000000002</v>
      </c>
      <c r="F38" s="119">
        <f>E38*1.3</f>
        <v>2.9511300000000005</v>
      </c>
      <c r="G38" s="72"/>
      <c r="H38" s="75">
        <v>60</v>
      </c>
      <c r="I38" s="76">
        <v>100</v>
      </c>
      <c r="J38" s="117">
        <f>J20*1.03</f>
        <v>4.3569</v>
      </c>
      <c r="K38" s="118">
        <f>K20*1.03</f>
        <v>5.010435</v>
      </c>
      <c r="L38" s="119">
        <f>K38*1.3</f>
        <v>6.5135655</v>
      </c>
      <c r="M38" s="66"/>
      <c r="N38" s="34"/>
      <c r="O38" s="10"/>
    </row>
    <row r="39" spans="1:15" ht="12.75">
      <c r="A39" s="34"/>
      <c r="B39" s="75">
        <v>50</v>
      </c>
      <c r="C39" s="76">
        <v>90</v>
      </c>
      <c r="D39" s="117">
        <f>D22*1.05</f>
        <v>2.2260000000000004</v>
      </c>
      <c r="E39" s="118">
        <f>E22*1.05</f>
        <v>2.5599</v>
      </c>
      <c r="F39" s="119">
        <f>E39*1.3</f>
        <v>3.32787</v>
      </c>
      <c r="G39" s="72"/>
      <c r="H39" s="75">
        <v>60</v>
      </c>
      <c r="I39" s="76">
        <v>110</v>
      </c>
      <c r="J39" s="117">
        <f>J21*1.03</f>
        <v>4.7998</v>
      </c>
      <c r="K39" s="118">
        <f>K21*1.03</f>
        <v>5.51977</v>
      </c>
      <c r="L39" s="119">
        <f>K39*1.3</f>
        <v>7.175701000000001</v>
      </c>
      <c r="M39" s="66"/>
      <c r="N39" s="34"/>
      <c r="O39" s="10"/>
    </row>
    <row r="40" spans="1:15" ht="12.75">
      <c r="A40" s="34"/>
      <c r="B40" s="75">
        <v>60</v>
      </c>
      <c r="C40" s="76">
        <v>100</v>
      </c>
      <c r="D40" s="117">
        <f>D23*1.05</f>
        <v>2.961</v>
      </c>
      <c r="E40" s="118">
        <f>E23*1.05</f>
        <v>3.4051499999999995</v>
      </c>
      <c r="F40" s="119">
        <f>E40*1.3</f>
        <v>4.426695</v>
      </c>
      <c r="G40" s="72"/>
      <c r="H40" s="75">
        <v>60</v>
      </c>
      <c r="I40" s="76">
        <v>120</v>
      </c>
      <c r="J40" s="117">
        <f>J22*1.03</f>
        <v>5.2324</v>
      </c>
      <c r="K40" s="118">
        <f>K22*1.03</f>
        <v>6.017259999999999</v>
      </c>
      <c r="L40" s="119">
        <f>K40*1.3</f>
        <v>7.822437999999999</v>
      </c>
      <c r="M40" s="66"/>
      <c r="N40" s="34"/>
      <c r="O40" s="10"/>
    </row>
    <row r="41" spans="1:15" ht="12.75">
      <c r="A41" s="34"/>
      <c r="B41" s="75">
        <v>60</v>
      </c>
      <c r="C41" s="76">
        <v>110</v>
      </c>
      <c r="D41" s="117">
        <f>D24*1.05</f>
        <v>3.2550000000000003</v>
      </c>
      <c r="E41" s="118">
        <f>E24*1.05</f>
        <v>3.74325</v>
      </c>
      <c r="F41" s="119">
        <f>E41*1.3</f>
        <v>4.866225</v>
      </c>
      <c r="G41" s="72"/>
      <c r="H41" s="75">
        <v>60</v>
      </c>
      <c r="I41" s="76">
        <v>130</v>
      </c>
      <c r="J41" s="117">
        <f>J23*1.03</f>
        <v>5.665</v>
      </c>
      <c r="K41" s="118">
        <f>K23*1.03</f>
        <v>6.514749999999999</v>
      </c>
      <c r="L41" s="119">
        <f>K41*1.3</f>
        <v>8.469175</v>
      </c>
      <c r="M41" s="66"/>
      <c r="N41" s="34"/>
      <c r="O41" s="10"/>
    </row>
    <row r="42" spans="1:15" ht="12.75">
      <c r="A42" s="34"/>
      <c r="B42" s="75">
        <v>60</v>
      </c>
      <c r="C42" s="76">
        <v>120</v>
      </c>
      <c r="D42" s="117">
        <f>D25*1.05</f>
        <v>3.549</v>
      </c>
      <c r="E42" s="118">
        <f>E25*1.05</f>
        <v>4.08135</v>
      </c>
      <c r="F42" s="119">
        <f>E42*1.3</f>
        <v>5.3057549999999996</v>
      </c>
      <c r="G42" s="72"/>
      <c r="H42" s="75">
        <v>60</v>
      </c>
      <c r="I42" s="76">
        <v>140</v>
      </c>
      <c r="J42" s="117">
        <f>J24*1.03</f>
        <v>6.1079</v>
      </c>
      <c r="K42" s="118">
        <f>K24*1.03</f>
        <v>7.024084999999999</v>
      </c>
      <c r="L42" s="119">
        <f>K42*1.3</f>
        <v>9.131310499999998</v>
      </c>
      <c r="M42" s="66"/>
      <c r="N42" s="34"/>
      <c r="O42" s="10"/>
    </row>
    <row r="43" spans="1:15" ht="12.75">
      <c r="A43" s="34"/>
      <c r="B43" s="75">
        <v>60</v>
      </c>
      <c r="C43" s="76">
        <v>130</v>
      </c>
      <c r="D43" s="117">
        <f>D26*1.05</f>
        <v>3.8535</v>
      </c>
      <c r="E43" s="118">
        <f>E26*1.05</f>
        <v>4.431525</v>
      </c>
      <c r="F43" s="119">
        <f>E43*1.3</f>
        <v>5.7609825</v>
      </c>
      <c r="G43" s="72"/>
      <c r="H43" s="75">
        <v>60</v>
      </c>
      <c r="I43" s="76">
        <v>150</v>
      </c>
      <c r="J43" s="117">
        <f>J25*1.03</f>
        <v>6.5405</v>
      </c>
      <c r="K43" s="118">
        <f>K25*1.03</f>
        <v>7.5215749999999995</v>
      </c>
      <c r="L43" s="119">
        <f>K43*1.3</f>
        <v>9.7780475</v>
      </c>
      <c r="M43" s="66"/>
      <c r="N43" s="34"/>
      <c r="O43" s="10"/>
    </row>
    <row r="44" spans="1:15" ht="12.75">
      <c r="A44" s="34"/>
      <c r="B44" s="75">
        <v>60</v>
      </c>
      <c r="C44" s="76">
        <v>140</v>
      </c>
      <c r="D44" s="117">
        <f>D27*1.05</f>
        <v>4.1475</v>
      </c>
      <c r="E44" s="118">
        <f>E27*1.05</f>
        <v>4.769625</v>
      </c>
      <c r="F44" s="119">
        <f>E44*1.3</f>
        <v>6.200512499999999</v>
      </c>
      <c r="G44" s="72"/>
      <c r="H44" s="75">
        <v>60</v>
      </c>
      <c r="I44" s="76">
        <v>80</v>
      </c>
      <c r="J44" s="117">
        <f>J26*1.03</f>
        <v>3.4917000000000002</v>
      </c>
      <c r="K44" s="118">
        <f>K26*1.03</f>
        <v>4.015455</v>
      </c>
      <c r="L44" s="119">
        <f>K44*1.3</f>
        <v>5.2200915000000006</v>
      </c>
      <c r="M44" s="66"/>
      <c r="N44" s="34"/>
      <c r="O44" s="10"/>
    </row>
    <row r="45" spans="1:15" ht="12.75">
      <c r="A45" s="34"/>
      <c r="B45" s="75">
        <v>60</v>
      </c>
      <c r="C45" s="76">
        <v>80</v>
      </c>
      <c r="D45" s="117">
        <f>D30*1.05</f>
        <v>2.3729999999999998</v>
      </c>
      <c r="E45" s="118">
        <f>E30*1.05</f>
        <v>2.7289499999999998</v>
      </c>
      <c r="F45" s="119">
        <f>E45*1.3</f>
        <v>3.5476349999999996</v>
      </c>
      <c r="G45" s="72"/>
      <c r="H45" s="75">
        <v>60</v>
      </c>
      <c r="I45" s="76">
        <v>90</v>
      </c>
      <c r="J45" s="117">
        <f>J27*1.03</f>
        <v>3.9243</v>
      </c>
      <c r="K45" s="118">
        <f>K27*1.03</f>
        <v>4.512945</v>
      </c>
      <c r="L45" s="119">
        <f>K45*1.3</f>
        <v>5.8668285000000004</v>
      </c>
      <c r="M45" s="66"/>
      <c r="N45" s="34"/>
      <c r="O45" s="10"/>
    </row>
    <row r="46" spans="1:15" ht="12.75">
      <c r="A46" s="34"/>
      <c r="B46" s="75">
        <v>60</v>
      </c>
      <c r="C46" s="76">
        <v>90</v>
      </c>
      <c r="D46" s="117">
        <f>D31*1.05</f>
        <v>2.6670000000000003</v>
      </c>
      <c r="E46" s="118">
        <f>E31*1.05</f>
        <v>3.06705</v>
      </c>
      <c r="F46" s="119">
        <f>E46*1.3</f>
        <v>3.987165</v>
      </c>
      <c r="G46" s="72"/>
      <c r="H46" s="75">
        <v>70</v>
      </c>
      <c r="I46" s="76">
        <v>130</v>
      </c>
      <c r="J46" s="117">
        <f>J29*1.03</f>
        <v>6.6126000000000005</v>
      </c>
      <c r="K46" s="118">
        <f>K29*1.03</f>
        <v>7.604489999999999</v>
      </c>
      <c r="L46" s="119">
        <f>K46*1.3</f>
        <v>9.885836999999999</v>
      </c>
      <c r="M46" s="66"/>
      <c r="N46" s="34"/>
      <c r="O46" s="10"/>
    </row>
    <row r="47" spans="1:15" ht="12.75">
      <c r="A47" s="10"/>
      <c r="B47" s="75">
        <v>70</v>
      </c>
      <c r="C47" s="76">
        <v>110</v>
      </c>
      <c r="D47" s="117">
        <v>3.8</v>
      </c>
      <c r="E47" s="118">
        <v>4.37</v>
      </c>
      <c r="F47" s="119">
        <f>E47*1.3</f>
        <v>5.681</v>
      </c>
      <c r="G47" s="72"/>
      <c r="H47" s="75">
        <v>70</v>
      </c>
      <c r="I47" s="76">
        <v>150</v>
      </c>
      <c r="J47" s="117">
        <f>J30*1.03</f>
        <v>7.632300000000001</v>
      </c>
      <c r="K47" s="118">
        <f>K30*1.03</f>
        <v>8.777144999999999</v>
      </c>
      <c r="L47" s="119">
        <f>K47*1.3</f>
        <v>11.4102885</v>
      </c>
      <c r="M47" s="66"/>
      <c r="N47" s="34"/>
      <c r="O47" s="10"/>
    </row>
    <row r="48" spans="1:15" ht="12.75">
      <c r="A48" s="1"/>
      <c r="B48" s="75">
        <v>70</v>
      </c>
      <c r="C48" s="76">
        <v>130</v>
      </c>
      <c r="D48" s="117">
        <f>D32*1.05</f>
        <v>4.494000000000001</v>
      </c>
      <c r="E48" s="118">
        <f>E32*1.05</f>
        <v>5.1681</v>
      </c>
      <c r="F48" s="119">
        <f>E48*1.3</f>
        <v>6.71853</v>
      </c>
      <c r="G48" s="72"/>
      <c r="H48" s="75">
        <v>70</v>
      </c>
      <c r="I48" s="76">
        <v>180</v>
      </c>
      <c r="J48" s="117">
        <v>9.16</v>
      </c>
      <c r="K48" s="118">
        <f>J48*1.15</f>
        <v>10.533999999999999</v>
      </c>
      <c r="L48" s="119">
        <f>K48*1.3</f>
        <v>13.694199999999999</v>
      </c>
      <c r="M48" s="66"/>
      <c r="N48" s="34"/>
      <c r="O48" s="10"/>
    </row>
    <row r="49" spans="1:15" ht="12.75">
      <c r="A49" s="1"/>
      <c r="B49" s="75">
        <v>70</v>
      </c>
      <c r="C49" s="76">
        <v>150</v>
      </c>
      <c r="D49" s="117">
        <f>D33*1.05</f>
        <v>5.1765</v>
      </c>
      <c r="E49" s="118">
        <f>E33*1.05</f>
        <v>5.9529749999999995</v>
      </c>
      <c r="F49" s="119">
        <f>E49*1.3</f>
        <v>7.7388675</v>
      </c>
      <c r="G49" s="72"/>
      <c r="H49" s="105">
        <v>70</v>
      </c>
      <c r="I49" s="132">
        <v>200</v>
      </c>
      <c r="J49" s="133">
        <v>10.18</v>
      </c>
      <c r="K49" s="134">
        <v>11.7</v>
      </c>
      <c r="L49" s="135">
        <f>K49*1.3</f>
        <v>15.209999999999999</v>
      </c>
      <c r="M49" s="66"/>
      <c r="N49" s="34"/>
      <c r="O49" s="10"/>
    </row>
    <row r="50" spans="1:15" ht="12.75">
      <c r="A50" s="1"/>
      <c r="B50" s="105">
        <v>70</v>
      </c>
      <c r="C50" s="106">
        <v>200</v>
      </c>
      <c r="D50" s="133"/>
      <c r="E50" s="134">
        <v>10.5</v>
      </c>
      <c r="F50" s="135">
        <f>E50*1.3</f>
        <v>13.65</v>
      </c>
      <c r="G50" s="1"/>
      <c r="H50" s="136"/>
      <c r="I50" s="66"/>
      <c r="J50" s="5"/>
      <c r="K50" s="5"/>
      <c r="L50" s="1"/>
      <c r="M50" s="66"/>
      <c r="N50" s="34"/>
      <c r="O50" s="10"/>
    </row>
    <row r="51" spans="1:15" ht="12.75">
      <c r="A51" s="1"/>
      <c r="G51" s="1"/>
      <c r="H51" s="1"/>
      <c r="J51" s="66"/>
      <c r="K51" s="66"/>
      <c r="L51" s="139"/>
      <c r="M51" s="66"/>
      <c r="N51" s="34"/>
      <c r="O51" s="10"/>
    </row>
    <row r="52" spans="1:15" ht="12.75">
      <c r="A52" s="1"/>
      <c r="G52" s="1"/>
      <c r="H52" s="1"/>
      <c r="J52" s="66"/>
      <c r="K52" s="66"/>
      <c r="L52" s="139"/>
      <c r="M52" s="66"/>
      <c r="N52" s="34"/>
      <c r="O52" s="10"/>
    </row>
    <row r="53" spans="1:15" ht="12.75">
      <c r="A53" s="1"/>
      <c r="G53" s="1"/>
      <c r="H53" s="1"/>
      <c r="J53" s="66"/>
      <c r="K53" s="66"/>
      <c r="L53" s="139"/>
      <c r="M53" s="66"/>
      <c r="N53" s="34"/>
      <c r="O53" s="10"/>
    </row>
  </sheetData>
  <sheetProtection sheet="1"/>
  <mergeCells count="13">
    <mergeCell ref="B5:L5"/>
    <mergeCell ref="B6:C6"/>
    <mergeCell ref="E6:F6"/>
    <mergeCell ref="H6:I6"/>
    <mergeCell ref="K6:L6"/>
    <mergeCell ref="M6:N6"/>
    <mergeCell ref="M7:N7"/>
    <mergeCell ref="B8:F8"/>
    <mergeCell ref="H8:L8"/>
    <mergeCell ref="B34:F34"/>
    <mergeCell ref="H34:L34"/>
    <mergeCell ref="B35:C35"/>
    <mergeCell ref="H35:I35"/>
  </mergeCell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90" zoomScaleSheetLayoutView="90" workbookViewId="0" topLeftCell="A1">
      <selection activeCell="I39" sqref="I39"/>
    </sheetView>
  </sheetViews>
  <sheetFormatPr defaultColWidth="12.00390625" defaultRowHeight="12.75"/>
  <cols>
    <col min="1" max="1" width="7.125" style="0" customWidth="1"/>
    <col min="2" max="2" width="8.50390625" style="0" customWidth="1"/>
    <col min="3" max="3" width="8.125" style="0" customWidth="1"/>
    <col min="4" max="4" width="0" style="0" hidden="1" customWidth="1"/>
    <col min="5" max="6" width="11.625" style="0" customWidth="1"/>
    <col min="7" max="7" width="8.00390625" style="0" customWidth="1"/>
    <col min="8" max="8" width="11.625" style="0" customWidth="1"/>
    <col min="9" max="9" width="6.125" style="0" customWidth="1"/>
    <col min="10" max="10" width="0" style="0" hidden="1" customWidth="1"/>
    <col min="11" max="16384" width="11.625" style="0" customWidth="1"/>
  </cols>
  <sheetData>
    <row r="1" spans="1:14" ht="12.75">
      <c r="A1" s="2"/>
      <c r="B1" s="5"/>
      <c r="C1" s="1"/>
      <c r="D1" s="1"/>
      <c r="E1" s="1"/>
      <c r="F1" s="2"/>
      <c r="G1" s="5"/>
      <c r="H1" s="1"/>
      <c r="I1" s="1"/>
      <c r="J1" s="1"/>
      <c r="K1" s="2"/>
      <c r="L1" s="5"/>
      <c r="M1" s="1"/>
      <c r="N1" s="1"/>
    </row>
    <row r="2" spans="1:14" ht="12.75">
      <c r="A2" s="8"/>
      <c r="B2" s="8"/>
      <c r="C2" s="8"/>
      <c r="D2" s="7" t="s">
        <v>1</v>
      </c>
      <c r="E2" s="7" t="s">
        <v>1</v>
      </c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1"/>
      <c r="B3" s="2"/>
      <c r="C3" s="1"/>
      <c r="D3" s="3"/>
      <c r="E3" s="9" t="s">
        <v>96</v>
      </c>
      <c r="F3" s="2"/>
      <c r="G3" s="5"/>
      <c r="H3" s="6"/>
      <c r="I3" s="1"/>
      <c r="J3" s="1"/>
      <c r="K3" s="2"/>
      <c r="L3" s="5"/>
      <c r="M3" s="1"/>
      <c r="N3" s="1"/>
    </row>
    <row r="4" spans="1:14" ht="12.75">
      <c r="A4" s="10"/>
      <c r="B4" s="10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31.5" customHeight="1">
      <c r="A5" s="1"/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"/>
      <c r="N5" s="1"/>
    </row>
    <row r="6" spans="1:14" ht="18.75" customHeight="1">
      <c r="A6" s="1"/>
      <c r="B6" s="14" t="s">
        <v>9</v>
      </c>
      <c r="C6" s="14"/>
      <c r="D6" s="18" t="s">
        <v>11</v>
      </c>
      <c r="E6" s="19" t="s">
        <v>12</v>
      </c>
      <c r="F6" s="20" t="s">
        <v>13</v>
      </c>
      <c r="G6" s="21"/>
      <c r="H6" s="14" t="s">
        <v>9</v>
      </c>
      <c r="I6" s="14"/>
      <c r="J6" s="20" t="s">
        <v>11</v>
      </c>
      <c r="K6" s="19" t="s">
        <v>12</v>
      </c>
      <c r="L6" s="20" t="s">
        <v>13</v>
      </c>
      <c r="M6" s="1"/>
      <c r="N6" s="1"/>
    </row>
    <row r="7" spans="1:14" ht="20.25" customHeight="1">
      <c r="A7" s="26"/>
      <c r="B7" s="28" t="s">
        <v>21</v>
      </c>
      <c r="C7" s="28"/>
      <c r="D7" s="28"/>
      <c r="E7" s="28"/>
      <c r="F7" s="28"/>
      <c r="G7" s="1"/>
      <c r="H7" s="28" t="s">
        <v>22</v>
      </c>
      <c r="I7" s="28"/>
      <c r="J7" s="28"/>
      <c r="K7" s="28"/>
      <c r="L7" s="28"/>
      <c r="M7" s="29"/>
      <c r="N7" s="26"/>
    </row>
    <row r="8" spans="1:14" ht="12.75" customHeight="1">
      <c r="A8" s="26"/>
      <c r="B8" s="37" t="s">
        <v>28</v>
      </c>
      <c r="C8" s="37"/>
      <c r="D8" s="38">
        <v>0.24</v>
      </c>
      <c r="E8" s="39">
        <f>D8*1.15</f>
        <v>0.27599999999999997</v>
      </c>
      <c r="F8" s="40">
        <f>E8*1.3</f>
        <v>0.35879999999999995</v>
      </c>
      <c r="G8" s="1"/>
      <c r="H8" s="41" t="s">
        <v>29</v>
      </c>
      <c r="I8" s="41"/>
      <c r="J8" s="42"/>
      <c r="K8" s="42" t="s">
        <v>30</v>
      </c>
      <c r="L8" s="43">
        <f>0.41*1.3</f>
        <v>0.533</v>
      </c>
      <c r="M8" s="44"/>
      <c r="N8" s="44"/>
    </row>
    <row r="9" spans="1:14" ht="12.75" customHeight="1">
      <c r="A9" s="26"/>
      <c r="B9" s="52" t="s">
        <v>33</v>
      </c>
      <c r="C9" s="52"/>
      <c r="D9" s="53">
        <v>0.33</v>
      </c>
      <c r="E9" s="54">
        <f>D9*1.15</f>
        <v>0.3795</v>
      </c>
      <c r="F9" s="55">
        <f>E9*1.3</f>
        <v>0.49335</v>
      </c>
      <c r="G9" s="1"/>
      <c r="H9" s="52" t="s">
        <v>34</v>
      </c>
      <c r="I9" s="52"/>
      <c r="J9" s="53">
        <v>0.85</v>
      </c>
      <c r="K9" s="56">
        <f>J9*1.15</f>
        <v>0.9774999999999999</v>
      </c>
      <c r="L9" s="55">
        <f>K9*1.3</f>
        <v>1.27075</v>
      </c>
      <c r="M9" s="57"/>
      <c r="N9" s="58"/>
    </row>
    <row r="10" spans="1:14" ht="12.75" customHeight="1">
      <c r="A10" s="26"/>
      <c r="B10" s="52" t="s">
        <v>36</v>
      </c>
      <c r="C10" s="52"/>
      <c r="D10" s="53">
        <v>0.35</v>
      </c>
      <c r="E10" s="54">
        <f>D10*1.15</f>
        <v>0.40249999999999997</v>
      </c>
      <c r="F10" s="55">
        <f>E10*1.3</f>
        <v>0.52325</v>
      </c>
      <c r="G10" s="1"/>
      <c r="H10" s="52" t="s">
        <v>37</v>
      </c>
      <c r="I10" s="52"/>
      <c r="J10" s="53">
        <v>0.95</v>
      </c>
      <c r="K10" s="56">
        <f>J10*1.15</f>
        <v>1.0924999999999998</v>
      </c>
      <c r="L10" s="55">
        <f>K10*1.3</f>
        <v>1.4202499999999998</v>
      </c>
      <c r="M10" s="57"/>
      <c r="N10" s="58"/>
    </row>
    <row r="11" spans="1:14" ht="12.75" customHeight="1">
      <c r="A11" s="26"/>
      <c r="B11" s="52" t="s">
        <v>39</v>
      </c>
      <c r="C11" s="52"/>
      <c r="D11" s="53">
        <v>0.41</v>
      </c>
      <c r="E11" s="54">
        <f>D11*1.15</f>
        <v>0.4714999999999999</v>
      </c>
      <c r="F11" s="55">
        <f>E11*1.3</f>
        <v>0.6129499999999999</v>
      </c>
      <c r="G11" s="72"/>
      <c r="H11" s="73" t="s">
        <v>40</v>
      </c>
      <c r="I11" s="73"/>
      <c r="J11" s="74">
        <v>1.11</v>
      </c>
      <c r="K11" s="56">
        <f>J11*1.15</f>
        <v>1.2765</v>
      </c>
      <c r="L11" s="55">
        <f>K11*1.3</f>
        <v>1.65945</v>
      </c>
      <c r="M11" s="57"/>
      <c r="N11" s="58"/>
    </row>
    <row r="12" spans="1:14" ht="12.75" customHeight="1">
      <c r="A12" s="26"/>
      <c r="B12" s="52" t="s">
        <v>42</v>
      </c>
      <c r="C12" s="52"/>
      <c r="D12" s="53">
        <v>0.56</v>
      </c>
      <c r="E12" s="54">
        <f>D12*1.15</f>
        <v>0.644</v>
      </c>
      <c r="F12" s="55">
        <f>E12*1.3</f>
        <v>0.8372</v>
      </c>
      <c r="G12" s="72"/>
      <c r="H12" s="73" t="s">
        <v>43</v>
      </c>
      <c r="I12" s="73"/>
      <c r="J12" s="74">
        <v>1.23</v>
      </c>
      <c r="K12" s="56">
        <f>J12*1.15</f>
        <v>1.4144999999999999</v>
      </c>
      <c r="L12" s="55">
        <f>K12*1.3</f>
        <v>1.8388499999999999</v>
      </c>
      <c r="M12" s="10"/>
      <c r="N12" s="10"/>
    </row>
    <row r="13" spans="1:14" ht="12.75" customHeight="1">
      <c r="A13" s="26"/>
      <c r="B13" s="52" t="s">
        <v>45</v>
      </c>
      <c r="C13" s="52"/>
      <c r="D13" s="53">
        <v>0.63</v>
      </c>
      <c r="E13" s="54">
        <f>D13*1.15</f>
        <v>0.7244999999999999</v>
      </c>
      <c r="F13" s="55">
        <f>E13*1.3</f>
        <v>0.94185</v>
      </c>
      <c r="G13" s="72"/>
      <c r="H13" s="73" t="s">
        <v>46</v>
      </c>
      <c r="I13" s="73"/>
      <c r="J13" s="74">
        <v>1.41</v>
      </c>
      <c r="K13" s="56">
        <f>J13*1.15</f>
        <v>1.6214999999999997</v>
      </c>
      <c r="L13" s="55">
        <f>K13*1.3</f>
        <v>2.1079499999999998</v>
      </c>
      <c r="M13" s="10"/>
      <c r="N13" s="10"/>
    </row>
    <row r="14" spans="1:14" ht="12.75" customHeight="1">
      <c r="A14" s="26"/>
      <c r="B14" s="73" t="s">
        <v>48</v>
      </c>
      <c r="C14" s="73"/>
      <c r="D14" s="74">
        <v>0.66</v>
      </c>
      <c r="E14" s="54">
        <f>D14*1.15</f>
        <v>0.759</v>
      </c>
      <c r="F14" s="55">
        <f>E14*1.3</f>
        <v>0.9867</v>
      </c>
      <c r="G14" s="72"/>
      <c r="H14" s="73" t="s">
        <v>49</v>
      </c>
      <c r="I14" s="73"/>
      <c r="J14" s="74">
        <v>1.69</v>
      </c>
      <c r="K14" s="56">
        <f>J14*1.15</f>
        <v>1.9434999999999998</v>
      </c>
      <c r="L14" s="55">
        <f>K14*1.3</f>
        <v>2.52655</v>
      </c>
      <c r="M14" s="10"/>
      <c r="N14" s="10"/>
    </row>
    <row r="15" spans="1:14" ht="12.75" customHeight="1">
      <c r="A15" s="26"/>
      <c r="B15" s="73" t="s">
        <v>40</v>
      </c>
      <c r="C15" s="73"/>
      <c r="D15" s="74">
        <v>0.74</v>
      </c>
      <c r="E15" s="54">
        <f>D15*1.15</f>
        <v>0.851</v>
      </c>
      <c r="F15" s="55">
        <f>E15*1.3</f>
        <v>1.1063</v>
      </c>
      <c r="G15" s="72"/>
      <c r="H15" s="73" t="s">
        <v>51</v>
      </c>
      <c r="I15" s="73"/>
      <c r="J15" s="74">
        <v>1.59</v>
      </c>
      <c r="K15" s="56">
        <f>J15*1.15</f>
        <v>1.8285</v>
      </c>
      <c r="L15" s="55">
        <f>K15*1.3</f>
        <v>2.37705</v>
      </c>
      <c r="M15" s="10"/>
      <c r="N15" s="10"/>
    </row>
    <row r="16" spans="1:14" ht="12.75" customHeight="1">
      <c r="A16" s="26"/>
      <c r="B16" s="73" t="s">
        <v>53</v>
      </c>
      <c r="C16" s="73"/>
      <c r="D16" s="74">
        <v>0.82</v>
      </c>
      <c r="E16" s="54">
        <f>D16*1.15</f>
        <v>0.9429999999999998</v>
      </c>
      <c r="F16" s="55">
        <f>E16*1.3</f>
        <v>1.2258999999999998</v>
      </c>
      <c r="G16" s="72"/>
      <c r="H16" s="73" t="s">
        <v>54</v>
      </c>
      <c r="I16" s="73"/>
      <c r="J16" s="74">
        <v>2.47</v>
      </c>
      <c r="K16" s="56">
        <f>J16*1.15</f>
        <v>2.8405</v>
      </c>
      <c r="L16" s="55">
        <f>K16*1.3</f>
        <v>3.69265</v>
      </c>
      <c r="M16" s="10"/>
      <c r="N16" s="10"/>
    </row>
    <row r="17" spans="1:14" ht="12.75" customHeight="1">
      <c r="A17" s="26"/>
      <c r="B17" s="73" t="s">
        <v>56</v>
      </c>
      <c r="C17" s="73"/>
      <c r="D17" s="74">
        <v>0.85</v>
      </c>
      <c r="E17" s="54">
        <f>D17*1.15</f>
        <v>0.9774999999999999</v>
      </c>
      <c r="F17" s="55">
        <f>E17*1.3</f>
        <v>1.27075</v>
      </c>
      <c r="G17" s="72"/>
      <c r="H17" s="73" t="s">
        <v>57</v>
      </c>
      <c r="I17" s="73"/>
      <c r="J17" s="74">
        <v>2.82</v>
      </c>
      <c r="K17" s="56">
        <f>J17*1.15</f>
        <v>3.2429999999999994</v>
      </c>
      <c r="L17" s="55">
        <f>K17*1.3</f>
        <v>4.2158999999999995</v>
      </c>
      <c r="M17" s="10"/>
      <c r="N17" s="10"/>
    </row>
    <row r="18" spans="1:14" ht="12.75" customHeight="1">
      <c r="A18" s="26"/>
      <c r="B18" s="73" t="s">
        <v>59</v>
      </c>
      <c r="C18" s="73"/>
      <c r="D18" s="74">
        <v>0.94</v>
      </c>
      <c r="E18" s="54">
        <f>D18*1.15</f>
        <v>1.081</v>
      </c>
      <c r="F18" s="55">
        <f>E18*1.3</f>
        <v>1.4053</v>
      </c>
      <c r="G18" s="72"/>
      <c r="H18" s="73" t="s">
        <v>60</v>
      </c>
      <c r="I18" s="73"/>
      <c r="J18" s="74">
        <v>3.17</v>
      </c>
      <c r="K18" s="56">
        <f>J18*1.15</f>
        <v>3.6454999999999997</v>
      </c>
      <c r="L18" s="55">
        <f>K18*1.3</f>
        <v>4.7391499999999995</v>
      </c>
      <c r="M18" s="10"/>
      <c r="N18" s="10"/>
    </row>
    <row r="19" spans="1:14" ht="12.75" customHeight="1">
      <c r="A19" s="26"/>
      <c r="B19" s="73" t="s">
        <v>62</v>
      </c>
      <c r="C19" s="73"/>
      <c r="D19" s="74">
        <v>1.13</v>
      </c>
      <c r="E19" s="54">
        <f>D19*1.15</f>
        <v>1.2994999999999999</v>
      </c>
      <c r="F19" s="55">
        <f>E19*1.3</f>
        <v>1.68935</v>
      </c>
      <c r="G19" s="72"/>
      <c r="H19" s="73" t="s">
        <v>63</v>
      </c>
      <c r="I19" s="73"/>
      <c r="J19" s="74">
        <v>4.23</v>
      </c>
      <c r="K19" s="56">
        <f>J19*1.15</f>
        <v>4.8645000000000005</v>
      </c>
      <c r="L19" s="55">
        <f>K19*1.3</f>
        <v>6.323850000000001</v>
      </c>
      <c r="M19" s="86"/>
      <c r="N19" s="10"/>
    </row>
    <row r="20" spans="1:14" ht="12.75" customHeight="1">
      <c r="A20" s="26"/>
      <c r="B20" s="73" t="s">
        <v>43</v>
      </c>
      <c r="C20" s="73"/>
      <c r="D20" s="74">
        <v>1.88</v>
      </c>
      <c r="E20" s="54">
        <f>D20*1.15</f>
        <v>2.162</v>
      </c>
      <c r="F20" s="55">
        <f>E20*1.3</f>
        <v>2.8106</v>
      </c>
      <c r="G20" s="72"/>
      <c r="H20" s="73" t="s">
        <v>64</v>
      </c>
      <c r="I20" s="73"/>
      <c r="J20" s="74">
        <v>4.66</v>
      </c>
      <c r="K20" s="56">
        <f>J20*1.15</f>
        <v>5.359</v>
      </c>
      <c r="L20" s="55">
        <f>K20*1.3</f>
        <v>6.9667</v>
      </c>
      <c r="M20" s="10"/>
      <c r="N20" s="10"/>
    </row>
    <row r="21" spans="1:14" ht="12.75" customHeight="1">
      <c r="A21" s="26"/>
      <c r="B21" s="73" t="s">
        <v>51</v>
      </c>
      <c r="C21" s="73"/>
      <c r="D21" s="74">
        <v>2.12</v>
      </c>
      <c r="E21" s="54">
        <f>D21*1.15</f>
        <v>2.4379999999999997</v>
      </c>
      <c r="F21" s="55">
        <f>E21*1.3</f>
        <v>3.1693999999999996</v>
      </c>
      <c r="G21" s="72"/>
      <c r="H21" s="89" t="s">
        <v>65</v>
      </c>
      <c r="I21" s="89"/>
      <c r="J21" s="90">
        <v>5.08</v>
      </c>
      <c r="K21" s="91">
        <f>J21*1.15</f>
        <v>5.842</v>
      </c>
      <c r="L21" s="92">
        <f>K21*1.3</f>
        <v>7.5946</v>
      </c>
      <c r="M21" s="10"/>
      <c r="N21" s="10"/>
    </row>
    <row r="22" spans="1:14" ht="12.75" customHeight="1">
      <c r="A22" s="26"/>
      <c r="B22" s="73" t="s">
        <v>54</v>
      </c>
      <c r="C22" s="73"/>
      <c r="D22" s="74">
        <v>2.82</v>
      </c>
      <c r="E22" s="54">
        <f>D22*1.15</f>
        <v>3.2429999999999994</v>
      </c>
      <c r="F22" s="55">
        <f>E22*1.3</f>
        <v>4.2158999999999995</v>
      </c>
      <c r="G22" s="72"/>
      <c r="H22" s="93"/>
      <c r="I22" s="93"/>
      <c r="J22" s="93"/>
      <c r="K22" s="94"/>
      <c r="L22" s="94"/>
      <c r="M22" s="10"/>
      <c r="N22" s="10"/>
    </row>
    <row r="23" spans="1:14" ht="12.75" customHeight="1">
      <c r="A23" s="26"/>
      <c r="B23" s="73" t="s">
        <v>67</v>
      </c>
      <c r="C23" s="73"/>
      <c r="D23" s="74">
        <v>3.1</v>
      </c>
      <c r="E23" s="54">
        <f>D23*1.15</f>
        <v>3.565</v>
      </c>
      <c r="F23" s="55">
        <f>E23*1.3</f>
        <v>4.6345</v>
      </c>
      <c r="G23" s="72"/>
      <c r="H23" s="93"/>
      <c r="I23" s="93"/>
      <c r="J23" s="93"/>
      <c r="K23" s="17" t="s">
        <v>10</v>
      </c>
      <c r="L23" s="17"/>
      <c r="M23" s="10"/>
      <c r="N23" s="10"/>
    </row>
    <row r="24" spans="1:14" ht="12.75" customHeight="1">
      <c r="A24" s="26"/>
      <c r="B24" s="73" t="s">
        <v>57</v>
      </c>
      <c r="C24" s="73"/>
      <c r="D24" s="74">
        <v>3.38</v>
      </c>
      <c r="E24" s="54">
        <f>D24*1.15</f>
        <v>3.8869999999999996</v>
      </c>
      <c r="F24" s="55">
        <f>E24*1.3</f>
        <v>5.0531</v>
      </c>
      <c r="G24" s="72"/>
      <c r="H24" s="93"/>
      <c r="I24" s="93"/>
      <c r="J24" s="93"/>
      <c r="K24" s="27" t="s">
        <v>20</v>
      </c>
      <c r="L24" s="27"/>
      <c r="M24" s="10"/>
      <c r="N24" s="10"/>
    </row>
    <row r="25" spans="1:14" ht="12.75" customHeight="1">
      <c r="A25" s="26"/>
      <c r="B25" s="73" t="s">
        <v>68</v>
      </c>
      <c r="C25" s="73"/>
      <c r="D25" s="74">
        <v>3.67</v>
      </c>
      <c r="E25" s="54">
        <f>D25*1.15</f>
        <v>4.2204999999999995</v>
      </c>
      <c r="F25" s="55">
        <f>E25*1.3</f>
        <v>5.486649999999999</v>
      </c>
      <c r="G25" s="72"/>
      <c r="H25" s="93"/>
      <c r="I25" s="93"/>
      <c r="J25" s="93"/>
      <c r="K25" s="35" t="s">
        <v>26</v>
      </c>
      <c r="L25" s="36" t="s">
        <v>27</v>
      </c>
      <c r="M25" s="10"/>
      <c r="N25" s="10"/>
    </row>
    <row r="26" spans="1:14" ht="12.75" customHeight="1">
      <c r="A26" s="26"/>
      <c r="B26" s="89" t="s">
        <v>69</v>
      </c>
      <c r="C26" s="89"/>
      <c r="D26" s="90">
        <v>3.95</v>
      </c>
      <c r="E26" s="96">
        <f>D26*1.15</f>
        <v>4.5424999999999995</v>
      </c>
      <c r="F26" s="92">
        <f>E26*1.3</f>
        <v>5.90525</v>
      </c>
      <c r="G26" s="72"/>
      <c r="H26" s="93"/>
      <c r="I26" s="93"/>
      <c r="J26" s="93"/>
      <c r="K26" s="35" t="s">
        <v>31</v>
      </c>
      <c r="L26" s="36" t="s">
        <v>32</v>
      </c>
      <c r="M26" s="10"/>
      <c r="N26" s="10"/>
    </row>
    <row r="27" spans="1:14" ht="12.75" customHeight="1">
      <c r="A27" s="26"/>
      <c r="B27" s="93"/>
      <c r="C27" s="93"/>
      <c r="D27" s="93"/>
      <c r="E27" s="101"/>
      <c r="F27" s="94"/>
      <c r="G27" s="72"/>
      <c r="H27" s="93"/>
      <c r="I27" s="93"/>
      <c r="J27" s="93"/>
      <c r="K27" s="102"/>
      <c r="L27" s="102"/>
      <c r="M27" s="10"/>
      <c r="N27" s="10"/>
    </row>
    <row r="28" spans="1:14" ht="12.75">
      <c r="A28" s="26"/>
      <c r="B28" s="93"/>
      <c r="C28" s="93"/>
      <c r="D28" s="93"/>
      <c r="E28" s="101"/>
      <c r="F28" s="94"/>
      <c r="G28" s="72"/>
      <c r="H28" s="93"/>
      <c r="I28" s="93"/>
      <c r="J28" s="93"/>
      <c r="K28" s="94"/>
      <c r="L28" s="94"/>
      <c r="M28" s="10"/>
      <c r="N28" s="10"/>
    </row>
    <row r="29" spans="1:14" ht="12.75">
      <c r="A29" s="26"/>
      <c r="B29" s="93"/>
      <c r="C29" s="93"/>
      <c r="D29" s="93"/>
      <c r="E29" s="101"/>
      <c r="F29" s="94"/>
      <c r="G29" s="72"/>
      <c r="H29" s="93"/>
      <c r="I29" s="93"/>
      <c r="J29" s="93"/>
      <c r="K29" s="94"/>
      <c r="L29" s="94"/>
      <c r="M29" s="10"/>
      <c r="N29" s="10"/>
    </row>
    <row r="30" spans="1:14" ht="12.75">
      <c r="A30" s="26"/>
      <c r="B30" s="93"/>
      <c r="C30" s="93"/>
      <c r="D30" s="93"/>
      <c r="E30" s="101"/>
      <c r="F30" s="94"/>
      <c r="G30" s="72"/>
      <c r="H30" s="93"/>
      <c r="I30" s="93"/>
      <c r="J30" s="93"/>
      <c r="K30" s="94"/>
      <c r="L30" s="94"/>
      <c r="M30" s="10"/>
      <c r="N30" s="10"/>
    </row>
    <row r="31" spans="1:14" ht="12.75">
      <c r="A31" s="26"/>
      <c r="B31" s="93"/>
      <c r="C31" s="93"/>
      <c r="D31" s="93"/>
      <c r="E31" s="101"/>
      <c r="F31" s="94"/>
      <c r="G31" s="72"/>
      <c r="H31" s="1"/>
      <c r="I31" s="1"/>
      <c r="J31" s="1"/>
      <c r="K31" s="1"/>
      <c r="L31" s="1"/>
      <c r="M31" s="10"/>
      <c r="N31" s="10"/>
    </row>
    <row r="32" spans="1:14" ht="12.75">
      <c r="A32" s="26"/>
      <c r="B32" s="93"/>
      <c r="C32" s="93"/>
      <c r="D32" s="93"/>
      <c r="E32" s="101"/>
      <c r="F32" s="94"/>
      <c r="G32" s="72"/>
      <c r="H32" s="1"/>
      <c r="I32" s="1"/>
      <c r="J32" s="1"/>
      <c r="K32" s="1"/>
      <c r="L32" s="1"/>
      <c r="M32" s="10"/>
      <c r="N32" s="10"/>
    </row>
    <row r="33" spans="1:14" ht="12.75">
      <c r="A33" s="26"/>
      <c r="M33" s="1"/>
      <c r="N33" s="1"/>
    </row>
    <row r="34" spans="1:14" ht="12.75">
      <c r="A34" s="26"/>
      <c r="B34" s="66"/>
      <c r="C34" s="34"/>
      <c r="D34" s="10"/>
      <c r="E34" s="1"/>
      <c r="F34" s="26"/>
      <c r="G34" s="66"/>
      <c r="H34" s="34"/>
      <c r="I34" s="10"/>
      <c r="J34" s="1"/>
      <c r="K34" s="109"/>
      <c r="L34" s="110"/>
      <c r="M34" s="111"/>
      <c r="N34" s="111"/>
    </row>
    <row r="35" spans="1:14" ht="12.75">
      <c r="A35" s="26"/>
      <c r="B35" s="66"/>
      <c r="C35" s="34"/>
      <c r="D35" s="10"/>
      <c r="E35" s="1"/>
      <c r="F35" s="26"/>
      <c r="G35" s="66"/>
      <c r="H35" s="34"/>
      <c r="I35" s="10"/>
      <c r="J35" s="1"/>
      <c r="K35" s="26"/>
      <c r="L35" s="66"/>
      <c r="M35" s="10"/>
      <c r="N35" s="10"/>
    </row>
    <row r="36" spans="1:14" ht="12.75">
      <c r="A36" s="26"/>
      <c r="B36" s="66"/>
      <c r="C36" s="34"/>
      <c r="D36" s="10"/>
      <c r="E36" s="1"/>
      <c r="F36" s="26"/>
      <c r="G36" s="66"/>
      <c r="H36" s="34"/>
      <c r="I36" s="10"/>
      <c r="J36" s="1"/>
      <c r="K36" s="26"/>
      <c r="L36" s="66"/>
      <c r="M36" s="10"/>
      <c r="N36" s="10"/>
    </row>
    <row r="37" spans="1:14" ht="12.75">
      <c r="A37" s="26"/>
      <c r="B37" s="66"/>
      <c r="C37" s="34"/>
      <c r="D37" s="10"/>
      <c r="E37" s="1"/>
      <c r="F37" s="26"/>
      <c r="G37" s="66"/>
      <c r="H37" s="34"/>
      <c r="I37" s="10"/>
      <c r="J37" s="1"/>
      <c r="K37" s="26"/>
      <c r="L37" s="66"/>
      <c r="M37" s="10"/>
      <c r="N37" s="10"/>
    </row>
    <row r="38" spans="1:14" ht="12.75">
      <c r="A38" s="26"/>
      <c r="B38" s="66"/>
      <c r="C38" s="34"/>
      <c r="D38" s="10"/>
      <c r="E38" s="1"/>
      <c r="F38" s="26"/>
      <c r="G38" s="66"/>
      <c r="H38" s="34"/>
      <c r="I38" s="10"/>
      <c r="J38" s="1"/>
      <c r="K38" s="26"/>
      <c r="L38" s="66"/>
      <c r="M38" s="10"/>
      <c r="N38" s="10"/>
    </row>
    <row r="39" spans="1:14" ht="12.75">
      <c r="A39" s="26"/>
      <c r="B39" s="66"/>
      <c r="C39" s="34"/>
      <c r="D39" s="10"/>
      <c r="E39" s="1"/>
      <c r="F39" s="26"/>
      <c r="G39" s="66"/>
      <c r="H39" s="34"/>
      <c r="I39" s="10"/>
      <c r="J39" s="1"/>
      <c r="K39" s="26"/>
      <c r="L39" s="66"/>
      <c r="M39" s="86"/>
      <c r="N39" s="10"/>
    </row>
    <row r="40" spans="1:14" ht="12.75">
      <c r="A40" s="26"/>
      <c r="B40" s="66"/>
      <c r="C40" s="34"/>
      <c r="D40" s="10"/>
      <c r="E40" s="1"/>
      <c r="F40" s="26"/>
      <c r="G40" s="66"/>
      <c r="H40" s="34"/>
      <c r="I40" s="10"/>
      <c r="J40" s="1"/>
      <c r="K40" s="26"/>
      <c r="L40" s="66"/>
      <c r="M40" s="10"/>
      <c r="N40" s="10"/>
    </row>
    <row r="41" spans="1:14" ht="12.75">
      <c r="A41" s="26"/>
      <c r="B41" s="66"/>
      <c r="C41" s="34"/>
      <c r="D41" s="10"/>
      <c r="E41" s="1"/>
      <c r="F41" s="26"/>
      <c r="G41" s="66"/>
      <c r="H41" s="34"/>
      <c r="I41" s="10"/>
      <c r="J41" s="1"/>
      <c r="K41" s="2"/>
      <c r="L41" s="5"/>
      <c r="M41" s="1"/>
      <c r="N41" s="1"/>
    </row>
    <row r="42" spans="1:14" ht="12.75">
      <c r="A42" s="26"/>
      <c r="B42" s="66"/>
      <c r="C42" s="34"/>
      <c r="D42" s="10"/>
      <c r="E42" s="1"/>
      <c r="F42" s="26"/>
      <c r="G42" s="66"/>
      <c r="H42" s="34"/>
      <c r="I42" s="10"/>
      <c r="J42" s="1"/>
      <c r="K42" s="26"/>
      <c r="L42" s="66"/>
      <c r="M42" s="10"/>
      <c r="N42" s="10"/>
    </row>
    <row r="43" spans="1:14" ht="12.75">
      <c r="A43" s="26"/>
      <c r="B43" s="122"/>
      <c r="C43" s="34"/>
      <c r="D43" s="10"/>
      <c r="E43" s="1"/>
      <c r="F43" s="26"/>
      <c r="G43" s="66"/>
      <c r="H43" s="34"/>
      <c r="I43" s="10"/>
      <c r="J43" s="1"/>
      <c r="K43" s="26"/>
      <c r="L43" s="66"/>
      <c r="M43" s="10"/>
      <c r="N43" s="10"/>
    </row>
    <row r="44" spans="1:14" ht="12.75">
      <c r="A44" s="26"/>
      <c r="B44" s="66"/>
      <c r="C44" s="34"/>
      <c r="D44" s="10"/>
      <c r="E44" s="1"/>
      <c r="F44" s="26"/>
      <c r="G44" s="66"/>
      <c r="H44" s="34"/>
      <c r="I44" s="10"/>
      <c r="J44" s="1"/>
      <c r="K44" s="2"/>
      <c r="L44" s="5"/>
      <c r="M44" s="1"/>
      <c r="N44" s="1"/>
    </row>
    <row r="45" spans="1:14" ht="12.75">
      <c r="A45" s="26"/>
      <c r="B45" s="66"/>
      <c r="C45" s="34"/>
      <c r="D45" s="10"/>
      <c r="E45" s="1"/>
      <c r="F45" s="26"/>
      <c r="G45" s="66"/>
      <c r="H45" s="34"/>
      <c r="I45" s="10"/>
      <c r="J45" s="1"/>
      <c r="K45" s="2"/>
      <c r="L45" s="5"/>
      <c r="M45" s="1"/>
      <c r="N45" s="1"/>
    </row>
    <row r="46" spans="1:14" ht="12.75">
      <c r="A46" s="125"/>
      <c r="B46" s="126"/>
      <c r="C46" s="127"/>
      <c r="D46" s="124"/>
      <c r="E46" s="124"/>
      <c r="F46" s="125"/>
      <c r="G46" s="126"/>
      <c r="H46" s="127"/>
      <c r="I46" s="124"/>
      <c r="J46" s="124"/>
      <c r="K46" s="125"/>
      <c r="L46" s="126"/>
      <c r="M46" s="124"/>
      <c r="N46" s="124"/>
    </row>
    <row r="47" spans="1:14" ht="12.75">
      <c r="A47" s="128" t="s">
        <v>86</v>
      </c>
      <c r="B47" s="129"/>
      <c r="C47" s="129"/>
      <c r="D47" s="129"/>
      <c r="E47" s="130"/>
      <c r="F47" s="131"/>
      <c r="G47" s="129"/>
      <c r="H47" s="130"/>
      <c r="I47" s="130"/>
      <c r="J47" s="130"/>
      <c r="K47" s="128"/>
      <c r="L47" s="129"/>
      <c r="M47" s="1"/>
      <c r="N47" s="1"/>
    </row>
    <row r="48" spans="1:14" ht="12.75">
      <c r="A48" s="2"/>
      <c r="B48" s="3"/>
      <c r="C48" s="2" t="s">
        <v>89</v>
      </c>
      <c r="D48" s="3"/>
      <c r="E48" s="1"/>
      <c r="F48" s="4"/>
      <c r="G48" s="3"/>
      <c r="H48" s="1"/>
      <c r="I48" s="1"/>
      <c r="J48" s="1"/>
      <c r="K48" s="2"/>
      <c r="L48" s="3"/>
      <c r="M48" s="1"/>
      <c r="N48" s="1"/>
    </row>
    <row r="49" spans="1:14" ht="12.75">
      <c r="A49" s="2"/>
      <c r="B49" s="123" t="s">
        <v>90</v>
      </c>
      <c r="C49" s="3"/>
      <c r="D49" s="3"/>
      <c r="E49" s="1"/>
      <c r="F49" s="4"/>
      <c r="G49" s="3"/>
      <c r="H49" s="1"/>
      <c r="I49" s="1"/>
      <c r="J49" s="1"/>
      <c r="K49" s="2"/>
      <c r="L49" s="3"/>
      <c r="M49" s="1"/>
      <c r="N49" s="1"/>
    </row>
    <row r="50" spans="1:14" ht="12.75">
      <c r="A50" s="2"/>
      <c r="B50" s="3"/>
      <c r="C50" s="3"/>
      <c r="D50" s="3"/>
      <c r="E50" s="1"/>
      <c r="F50" s="4"/>
      <c r="G50" s="3"/>
      <c r="H50" s="1"/>
      <c r="I50" s="1"/>
      <c r="J50" s="1"/>
      <c r="K50" s="2"/>
      <c r="L50" s="3"/>
      <c r="M50" s="1"/>
      <c r="N50" s="1"/>
    </row>
    <row r="51" spans="1:14" ht="12.75">
      <c r="A51" s="123"/>
      <c r="B51" s="137" t="s">
        <v>92</v>
      </c>
      <c r="C51" s="137"/>
      <c r="D51" s="137"/>
      <c r="E51" s="123"/>
      <c r="F51" s="138"/>
      <c r="G51" s="137"/>
      <c r="H51" s="1"/>
      <c r="I51" s="1"/>
      <c r="J51" s="1"/>
      <c r="K51" s="2"/>
      <c r="L51" s="3"/>
      <c r="M51" s="1"/>
      <c r="N51" s="1"/>
    </row>
    <row r="52" spans="1:14" ht="12.75">
      <c r="A52" s="123"/>
      <c r="B52" s="137" t="s">
        <v>95</v>
      </c>
      <c r="C52" s="137"/>
      <c r="D52" s="137"/>
      <c r="E52" s="123"/>
      <c r="G52" s="137"/>
      <c r="H52" s="137"/>
      <c r="I52" s="140" t="s">
        <v>94</v>
      </c>
      <c r="J52" s="1"/>
      <c r="K52" s="2"/>
      <c r="L52" s="3"/>
      <c r="M52" s="1"/>
      <c r="N52" s="1"/>
    </row>
    <row r="53" spans="1:14" ht="12.75">
      <c r="A53" s="2"/>
      <c r="B53" s="3"/>
      <c r="C53" s="3"/>
      <c r="D53" s="3"/>
      <c r="E53" s="1"/>
      <c r="G53" s="3"/>
      <c r="H53" s="1"/>
      <c r="I53" s="4"/>
      <c r="J53" s="1"/>
      <c r="K53" s="2"/>
      <c r="L53" s="3"/>
      <c r="M53" s="1"/>
      <c r="N53" s="1"/>
    </row>
  </sheetData>
  <sheetProtection sheet="1"/>
  <mergeCells count="47">
    <mergeCell ref="B5:L5"/>
    <mergeCell ref="B6:C6"/>
    <mergeCell ref="H6:I6"/>
    <mergeCell ref="B7:F7"/>
    <mergeCell ref="H7:L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B23:C23"/>
    <mergeCell ref="K23:L23"/>
    <mergeCell ref="B24:C24"/>
    <mergeCell ref="K24:L24"/>
    <mergeCell ref="B25:C25"/>
    <mergeCell ref="B26:C26"/>
    <mergeCell ref="B27:C27"/>
    <mergeCell ref="K27:L27"/>
    <mergeCell ref="B28:C28"/>
    <mergeCell ref="B29:C29"/>
    <mergeCell ref="B30:C30"/>
    <mergeCell ref="B31:C31"/>
    <mergeCell ref="B32:C32"/>
  </mergeCells>
  <hyperlinks>
    <hyperlink ref="I52" r:id="rId1" display="www.ormantex.ru"/>
  </hyperlinks>
  <printOptions/>
  <pageMargins left="0.7875" right="0.7875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2012-09-24T15:49:33Z</cp:lastPrinted>
  <dcterms:created xsi:type="dcterms:W3CDTF">2012-09-24T14:14:10Z</dcterms:created>
  <dcterms:modified xsi:type="dcterms:W3CDTF">2013-02-12T10:06:14Z</dcterms:modified>
  <cp:category/>
  <cp:version/>
  <cp:contentType/>
  <cp:contentStatus/>
  <cp:revision>13</cp:revision>
</cp:coreProperties>
</file>