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атин_КУПОН" sheetId="1" r:id="rId1"/>
    <sheet name="Спецпредложение" sheetId="2" r:id="rId2"/>
    <sheet name="Сатин ротор" sheetId="3" r:id="rId3"/>
  </sheets>
  <definedNames>
    <definedName name="_xlnm.Print_Area" localSheetId="0">'Сатин_КУПОН'!$A$1:$J$28</definedName>
  </definedNames>
  <calcPr fullCalcOnLoad="1"/>
</workbook>
</file>

<file path=xl/sharedStrings.xml><?xml version="1.0" encoding="utf-8"?>
<sst xmlns="http://schemas.openxmlformats.org/spreadsheetml/2006/main" count="98" uniqueCount="51">
  <si>
    <t>Наименование изделия</t>
  </si>
  <si>
    <t>Арт.</t>
  </si>
  <si>
    <t>КПБ 1,5-спальный                               с 4 наволочками</t>
  </si>
  <si>
    <t>Пододеяльник – 220*143; простыня – 220*150; наволочка/2шт.-70*70 наволочка/2шт.-50*70</t>
  </si>
  <si>
    <t>КПБ 2,0-сп. "Евро"                               с 4 наволочками</t>
  </si>
  <si>
    <t>Пододеяльник – 220*175; простыня – 220*240; наволочка/2шт.-70*70, наволочка / 2шт.- 50*70</t>
  </si>
  <si>
    <t>КПБ  "Евро"                               с 4 наволочками</t>
  </si>
  <si>
    <t>Пододеяльник – 220*200; простыня – 220*240; наволочка/2шт.-70*70, наволочка / 2шт.- 50*70</t>
  </si>
  <si>
    <t>Пододеяльник – 220*240; простыня – 220*240; наволочка/2шт.-70*70, наволочка / 2шт.- 50*70</t>
  </si>
  <si>
    <t>КПБ "Семейный"                               с 4 наволочками</t>
  </si>
  <si>
    <t>Пододеяльник/2шт. – 220*143; простыня – 220*240; наволочка/2шт.-70*70, наволочка / 2шт.- 50*70</t>
  </si>
  <si>
    <t>КПБ 1,5-спальный                               детский рисунок</t>
  </si>
  <si>
    <t>Пододеяльник – 205 * 143; простыня – 215 * 150; наволочка / 2 шт. - 50 * 70</t>
  </si>
  <si>
    <t>КПБ  "Евро" Макси                              с 4 наволочками</t>
  </si>
  <si>
    <t>Пододеяльник – 217*240; простыня – 220*240; наволочка/2шт.-70*70, наволочка / 2шт.- 50*70</t>
  </si>
  <si>
    <t xml:space="preserve">Постельное белье «АРТ ПОСТЕЛЬ САТИН» </t>
  </si>
  <si>
    <t>доп. оплата при дост. до  Москвы, за 1 шт.,руб.</t>
  </si>
  <si>
    <t>КПБ 1,5-спальный</t>
  </si>
  <si>
    <t>КПБ 2,0-сп. "Евро"</t>
  </si>
  <si>
    <t>КПБ «Евро»</t>
  </si>
  <si>
    <t xml:space="preserve">КПБ «Евро Макси» </t>
  </si>
  <si>
    <t xml:space="preserve">КПБ «Семейный» </t>
  </si>
  <si>
    <t>КПБ «Семейный»                                с 4 наволочками</t>
  </si>
  <si>
    <t>Пододеяльник / 2 шт.– 220*143; простыня – 220*240; наволочка / 2 шт.- 70*70, наволочка / 2 шт.- 50*70</t>
  </si>
  <si>
    <t>ПРАЙС-ЛИСТ</t>
  </si>
  <si>
    <t>Ширина ткани, см</t>
  </si>
  <si>
    <t>Комплектация, размер, см</t>
  </si>
  <si>
    <t>Базовая  цена, руб.</t>
  </si>
  <si>
    <t>от 100 до 200 тыс. руб.</t>
  </si>
  <si>
    <t>от 200 до 400 тыс. руб.</t>
  </si>
  <si>
    <t>от 400 до 800 тыс. руб.</t>
  </si>
  <si>
    <t>свыше                     800 тыс. руб.</t>
  </si>
  <si>
    <t>Пододеяльник – 220*143; простыня – 220*150; наволочка / 2 шт.-70*70</t>
  </si>
  <si>
    <t>Пододеяльник – 220*175; простыня – 220*240; наволочка / 2 шт.-70*70</t>
  </si>
  <si>
    <t>Пододеяльник – 220*200; простыня – 220*240; наволочка / 2 шт.-70*70</t>
  </si>
  <si>
    <t>Пододеяльник – 220*240; простыня – 220*240; наволочка / 2 шт.-70*70</t>
  </si>
  <si>
    <t>Пододеяльник/2шт.–220*143; простыня – 220*240; наволочка / 2 шт.-70*70</t>
  </si>
  <si>
    <t>700*</t>
  </si>
  <si>
    <t>722*</t>
  </si>
  <si>
    <t>704*</t>
  </si>
  <si>
    <t>706*</t>
  </si>
  <si>
    <t>708*</t>
  </si>
  <si>
    <t>*возможен индивидуальный заказ КПБ с комплектацией наволочками 50*70. Количество и срок  исполнения заказа согласовывается дополнительно.</t>
  </si>
  <si>
    <r>
      <t xml:space="preserve">Постельное белье «АРТ ПОСТЕЛЬ» </t>
    </r>
    <r>
      <rPr>
        <b/>
        <sz val="12"/>
        <rFont val="Calibri"/>
        <family val="0"/>
      </rPr>
      <t>®</t>
    </r>
    <r>
      <rPr>
        <b/>
        <sz val="28"/>
        <rFont val="Calibri"/>
        <family val="2"/>
      </rPr>
      <t xml:space="preserve"> </t>
    </r>
    <r>
      <rPr>
        <b/>
        <sz val="11"/>
        <rFont val="Calibri"/>
        <family val="0"/>
      </rPr>
      <t>(купонный сатин)</t>
    </r>
  </si>
  <si>
    <t>КПБ  "Евро"</t>
  </si>
  <si>
    <t>Пододеяльник – 220*175; простыня – 220*240; наволочка/2шт.-70*70</t>
  </si>
  <si>
    <t>Пододеяльник – 220*200; простыня – 220*240; наволочка/2шт.-70*70</t>
  </si>
  <si>
    <t>Постельное белье «АРТ ПОСТЕЛЬ» ® в  подарочной упаковке                                                           (купонный сатин, новая коллекция)</t>
  </si>
  <si>
    <t>действует с 13.10.2010 г.</t>
  </si>
  <si>
    <t>Спецпредложение на рисунок "Вальс Бостон"</t>
  </si>
  <si>
    <t>действует с 15.11.2010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</si>
</sst>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8"/>
      <name val="Calibri"/>
      <family val="2"/>
    </font>
    <font>
      <b/>
      <sz val="11"/>
      <name val="Calibri"/>
      <family val="0"/>
    </font>
    <font>
      <sz val="12"/>
      <name val="Arial"/>
      <family val="2"/>
    </font>
    <font>
      <i/>
      <sz val="8"/>
      <name val="Arial Cyr"/>
      <family val="0"/>
    </font>
    <font>
      <sz val="6"/>
      <name val="Arial"/>
      <family val="2"/>
    </font>
    <font>
      <sz val="7"/>
      <name val="Arial Cyr"/>
      <family val="2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9" fontId="21" fillId="0" borderId="0" xfId="52" applyNumberFormat="1" applyFont="1" applyBorder="1" applyAlignment="1">
      <alignment horizontal="center" vertical="center" wrapText="1"/>
      <protection/>
    </xf>
    <xf numFmtId="0" fontId="21" fillId="0" borderId="0" xfId="52" applyFont="1" applyBorder="1" applyAlignment="1">
      <alignment horizontal="center" wrapText="1"/>
      <protection/>
    </xf>
    <xf numFmtId="0" fontId="0" fillId="0" borderId="0" xfId="52" applyBorder="1">
      <alignment/>
      <protection/>
    </xf>
    <xf numFmtId="1" fontId="21" fillId="0" borderId="0" xfId="52" applyNumberFormat="1" applyFont="1" applyBorder="1" applyAlignment="1">
      <alignment horizontal="center" wrapText="1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0" fillId="0" borderId="0" xfId="52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textRotation="90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21" fillId="0" borderId="16" xfId="0" applyNumberFormat="1" applyFont="1" applyBorder="1" applyAlignment="1">
      <alignment horizontal="center" vertical="center" wrapText="1"/>
    </xf>
    <xf numFmtId="1" fontId="21" fillId="0" borderId="17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22" xfId="52" applyFont="1" applyBorder="1" applyAlignment="1">
      <alignment horizontal="center" vertical="center" wrapText="1"/>
      <protection/>
    </xf>
    <xf numFmtId="0" fontId="21" fillId="0" borderId="23" xfId="52" applyFont="1" applyBorder="1" applyAlignment="1">
      <alignment horizontal="center" vertical="center" wrapText="1"/>
      <protection/>
    </xf>
    <xf numFmtId="0" fontId="21" fillId="0" borderId="24" xfId="52" applyFont="1" applyBorder="1" applyAlignment="1">
      <alignment horizontal="center" vertical="center" wrapText="1"/>
      <protection/>
    </xf>
    <xf numFmtId="0" fontId="21" fillId="0" borderId="16" xfId="52" applyFont="1" applyBorder="1" applyAlignment="1">
      <alignment horizontal="center" vertical="center" wrapText="1"/>
      <protection/>
    </xf>
    <xf numFmtId="0" fontId="21" fillId="0" borderId="17" xfId="52" applyFont="1" applyBorder="1" applyAlignment="1">
      <alignment horizontal="center" vertical="center" wrapText="1"/>
      <protection/>
    </xf>
    <xf numFmtId="0" fontId="21" fillId="0" borderId="18" xfId="52" applyFont="1" applyBorder="1" applyAlignment="1">
      <alignment horizontal="center" vertical="center" wrapText="1"/>
      <protection/>
    </xf>
    <xf numFmtId="0" fontId="26" fillId="0" borderId="19" xfId="52" applyFont="1" applyBorder="1" applyAlignment="1">
      <alignment horizontal="center" vertical="center" wrapText="1"/>
      <protection/>
    </xf>
    <xf numFmtId="0" fontId="26" fillId="0" borderId="20" xfId="52" applyFont="1" applyBorder="1" applyAlignment="1">
      <alignment horizontal="center" vertical="center" wrapText="1"/>
      <protection/>
    </xf>
    <xf numFmtId="0" fontId="26" fillId="0" borderId="21" xfId="52" applyFont="1" applyBorder="1" applyAlignment="1">
      <alignment horizontal="center" vertical="center" wrapText="1"/>
      <protection/>
    </xf>
    <xf numFmtId="1" fontId="21" fillId="0" borderId="19" xfId="52" applyNumberFormat="1" applyFont="1" applyBorder="1" applyAlignment="1">
      <alignment horizontal="center" vertical="center" wrapText="1"/>
      <protection/>
    </xf>
    <xf numFmtId="1" fontId="21" fillId="0" borderId="20" xfId="52" applyNumberFormat="1" applyFont="1" applyBorder="1" applyAlignment="1">
      <alignment horizontal="center" vertical="center" wrapText="1"/>
      <protection/>
    </xf>
    <xf numFmtId="1" fontId="21" fillId="0" borderId="21" xfId="52" applyNumberFormat="1" applyFont="1" applyBorder="1" applyAlignment="1">
      <alignment horizontal="center" vertical="center" wrapText="1"/>
      <protection/>
    </xf>
    <xf numFmtId="1" fontId="21" fillId="0" borderId="16" xfId="52" applyNumberFormat="1" applyFont="1" applyBorder="1" applyAlignment="1">
      <alignment horizontal="center" vertical="center" wrapText="1"/>
      <protection/>
    </xf>
    <xf numFmtId="1" fontId="21" fillId="0" borderId="17" xfId="52" applyNumberFormat="1" applyFont="1" applyBorder="1" applyAlignment="1">
      <alignment horizontal="center" vertical="center" wrapText="1"/>
      <protection/>
    </xf>
    <xf numFmtId="1" fontId="21" fillId="0" borderId="18" xfId="52" applyNumberFormat="1" applyFont="1" applyBorder="1" applyAlignment="1">
      <alignment horizontal="center" vertical="center" wrapText="1"/>
      <protection/>
    </xf>
    <xf numFmtId="1" fontId="21" fillId="0" borderId="20" xfId="52" applyNumberFormat="1" applyFont="1" applyFill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0" fontId="19" fillId="0" borderId="0" xfId="52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6</xdr:row>
      <xdr:rowOff>238125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67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6</xdr:row>
      <xdr:rowOff>247650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6</xdr:row>
      <xdr:rowOff>381000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67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28"/>
  <sheetViews>
    <sheetView tabSelected="1" view="pageBreakPreview" zoomScale="60" workbookViewId="0" topLeftCell="A10">
      <selection activeCell="E27" sqref="E27"/>
    </sheetView>
  </sheetViews>
  <sheetFormatPr defaultColWidth="9.00390625" defaultRowHeight="12.75"/>
  <cols>
    <col min="1" max="1" width="16.125" style="0" customWidth="1"/>
    <col min="2" max="2" width="8.375" style="0" customWidth="1"/>
    <col min="3" max="3" width="15.75390625" style="0" customWidth="1"/>
    <col min="4" max="4" width="7.875" style="0" customWidth="1"/>
    <col min="5" max="10" width="8.75390625" style="0" customWidth="1"/>
  </cols>
  <sheetData>
    <row r="6" ht="19.5" customHeight="1"/>
    <row r="7" ht="18.75" customHeight="1"/>
    <row r="8" spans="1:12" ht="14.25" customHeight="1">
      <c r="A8" s="57" t="s">
        <v>24</v>
      </c>
      <c r="B8" s="57"/>
      <c r="C8" s="57"/>
      <c r="D8" s="57"/>
      <c r="E8" s="57"/>
      <c r="F8" s="57"/>
      <c r="G8" s="57"/>
      <c r="H8" s="57"/>
      <c r="I8" s="57"/>
      <c r="J8" s="57"/>
      <c r="K8" s="9"/>
      <c r="L8" s="9"/>
    </row>
    <row r="9" spans="1:12" ht="18.75" customHeight="1">
      <c r="A9" s="58" t="s">
        <v>43</v>
      </c>
      <c r="B9" s="58"/>
      <c r="C9" s="58"/>
      <c r="D9" s="58"/>
      <c r="E9" s="58"/>
      <c r="F9" s="58"/>
      <c r="G9" s="58"/>
      <c r="H9" s="58"/>
      <c r="I9" s="58"/>
      <c r="J9" s="58"/>
      <c r="K9" s="7"/>
      <c r="L9" s="7"/>
    </row>
    <row r="10" ht="12" customHeight="1" thickBot="1">
      <c r="A10" s="8" t="s">
        <v>50</v>
      </c>
    </row>
    <row r="11" spans="1:13" ht="56.25" customHeight="1" thickBot="1">
      <c r="A11" s="12" t="s">
        <v>0</v>
      </c>
      <c r="B11" s="13" t="s">
        <v>25</v>
      </c>
      <c r="C11" s="13" t="s">
        <v>26</v>
      </c>
      <c r="D11" s="13" t="s">
        <v>1</v>
      </c>
      <c r="E11" s="14" t="s">
        <v>27</v>
      </c>
      <c r="F11" s="14" t="s">
        <v>28</v>
      </c>
      <c r="G11" s="14" t="s">
        <v>29</v>
      </c>
      <c r="H11" s="14" t="s">
        <v>30</v>
      </c>
      <c r="I11" s="14" t="s">
        <v>31</v>
      </c>
      <c r="J11" s="15" t="s">
        <v>16</v>
      </c>
      <c r="K11" s="11"/>
      <c r="L11" s="11"/>
      <c r="M11" s="11"/>
    </row>
    <row r="12" spans="1:13" ht="34.5" customHeight="1">
      <c r="A12" s="40" t="s">
        <v>2</v>
      </c>
      <c r="B12" s="43">
        <v>220</v>
      </c>
      <c r="C12" s="46" t="s">
        <v>3</v>
      </c>
      <c r="D12" s="43">
        <v>715</v>
      </c>
      <c r="E12" s="49">
        <v>1484</v>
      </c>
      <c r="F12" s="52">
        <f>E12-E12*3/100</f>
        <v>1439.48</v>
      </c>
      <c r="G12" s="49">
        <f>E12-E12*5/100</f>
        <v>1409.8</v>
      </c>
      <c r="H12" s="52">
        <f>E12-E12*7/100</f>
        <v>1380.12</v>
      </c>
      <c r="I12" s="49">
        <f>E12-E12*10/100</f>
        <v>1335.6</v>
      </c>
      <c r="J12" s="43">
        <v>10</v>
      </c>
      <c r="K12" s="3"/>
      <c r="L12" s="4"/>
      <c r="M12" s="5"/>
    </row>
    <row r="13" spans="1:13" ht="34.5" customHeight="1">
      <c r="A13" s="41" t="s">
        <v>4</v>
      </c>
      <c r="B13" s="44">
        <v>220</v>
      </c>
      <c r="C13" s="47" t="s">
        <v>5</v>
      </c>
      <c r="D13" s="44">
        <v>726</v>
      </c>
      <c r="E13" s="50">
        <v>1637</v>
      </c>
      <c r="F13" s="53">
        <f>E13-E13*3/100</f>
        <v>1587.89</v>
      </c>
      <c r="G13" s="50">
        <f>E13-E13*5/100</f>
        <v>1555.15</v>
      </c>
      <c r="H13" s="53">
        <f>E13-E13*7/100</f>
        <v>1522.41</v>
      </c>
      <c r="I13" s="50">
        <f>E13-E13*10/100</f>
        <v>1473.3</v>
      </c>
      <c r="J13" s="53">
        <v>10</v>
      </c>
      <c r="K13" s="6"/>
      <c r="L13" s="6"/>
      <c r="M13" s="5"/>
    </row>
    <row r="14" spans="1:13" ht="34.5" customHeight="1">
      <c r="A14" s="41" t="s">
        <v>6</v>
      </c>
      <c r="B14" s="44">
        <v>220</v>
      </c>
      <c r="C14" s="47" t="s">
        <v>7</v>
      </c>
      <c r="D14" s="44">
        <v>717</v>
      </c>
      <c r="E14" s="50">
        <v>1752</v>
      </c>
      <c r="F14" s="53">
        <f>E14-E14*3/100</f>
        <v>1699.44</v>
      </c>
      <c r="G14" s="50">
        <f>E14-E14*5/100</f>
        <v>1664.4</v>
      </c>
      <c r="H14" s="53">
        <f>E14-E14*7/100</f>
        <v>1629.36</v>
      </c>
      <c r="I14" s="50">
        <f>E14-E14*10/100</f>
        <v>1576.8</v>
      </c>
      <c r="J14" s="53">
        <v>10</v>
      </c>
      <c r="K14" s="6"/>
      <c r="L14" s="6"/>
      <c r="M14" s="5"/>
    </row>
    <row r="15" spans="1:13" ht="34.5" customHeight="1">
      <c r="A15" s="41" t="s">
        <v>13</v>
      </c>
      <c r="B15" s="44">
        <v>220</v>
      </c>
      <c r="C15" s="47" t="s">
        <v>14</v>
      </c>
      <c r="D15" s="44">
        <v>718</v>
      </c>
      <c r="E15" s="50">
        <v>1934</v>
      </c>
      <c r="F15" s="53">
        <f>E15-E15*3/100</f>
        <v>1875.98</v>
      </c>
      <c r="G15" s="50">
        <f>E15-E15*5/100</f>
        <v>1837.3</v>
      </c>
      <c r="H15" s="53">
        <f>E15-E15*7/100</f>
        <v>1798.62</v>
      </c>
      <c r="I15" s="50">
        <f>E15-E15*10/100</f>
        <v>1740.6</v>
      </c>
      <c r="J15" s="53">
        <v>10</v>
      </c>
      <c r="K15" s="6"/>
      <c r="L15" s="6"/>
      <c r="M15" s="5"/>
    </row>
    <row r="16" spans="1:13" ht="34.5" customHeight="1" thickBot="1">
      <c r="A16" s="42" t="s">
        <v>9</v>
      </c>
      <c r="B16" s="45">
        <v>220</v>
      </c>
      <c r="C16" s="48" t="s">
        <v>10</v>
      </c>
      <c r="D16" s="45">
        <v>719</v>
      </c>
      <c r="E16" s="51">
        <v>2121</v>
      </c>
      <c r="F16" s="54">
        <f>E16-E16*3/100</f>
        <v>2057.37</v>
      </c>
      <c r="G16" s="51">
        <f>E16-E16*5/100</f>
        <v>2014.95</v>
      </c>
      <c r="H16" s="54">
        <f>E16-E16*7/100</f>
        <v>1972.53</v>
      </c>
      <c r="I16" s="51">
        <f>E16-E16*10/100</f>
        <v>1908.9</v>
      </c>
      <c r="J16" s="54">
        <v>10</v>
      </c>
      <c r="K16" s="6"/>
      <c r="L16" s="6"/>
      <c r="M16" s="5"/>
    </row>
    <row r="17" ht="3" customHeight="1"/>
    <row r="18" spans="1:14" s="2" customFormat="1" ht="30.75" customHeight="1">
      <c r="A18" s="56" t="s">
        <v>47</v>
      </c>
      <c r="B18" s="56"/>
      <c r="C18" s="56"/>
      <c r="D18" s="56"/>
      <c r="E18" s="56"/>
      <c r="F18" s="56"/>
      <c r="G18" s="56"/>
      <c r="H18" s="56"/>
      <c r="I18" s="56"/>
      <c r="J18" s="56"/>
      <c r="K18" s="1"/>
      <c r="L18" s="1"/>
      <c r="M18" s="1"/>
      <c r="N18" s="1"/>
    </row>
    <row r="19" spans="1:14" s="2" customFormat="1" ht="2.25" customHeight="1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"/>
      <c r="L19" s="1"/>
      <c r="M19" s="1"/>
      <c r="N19" s="1"/>
    </row>
    <row r="20" spans="1:13" ht="56.25" customHeight="1" thickBot="1">
      <c r="A20" s="12" t="s">
        <v>0</v>
      </c>
      <c r="B20" s="13" t="s">
        <v>25</v>
      </c>
      <c r="C20" s="13" t="s">
        <v>26</v>
      </c>
      <c r="D20" s="13" t="s">
        <v>1</v>
      </c>
      <c r="E20" s="14" t="s">
        <v>27</v>
      </c>
      <c r="F20" s="14" t="s">
        <v>28</v>
      </c>
      <c r="G20" s="14" t="s">
        <v>29</v>
      </c>
      <c r="H20" s="14" t="s">
        <v>30</v>
      </c>
      <c r="I20" s="14" t="s">
        <v>31</v>
      </c>
      <c r="J20" s="15" t="s">
        <v>16</v>
      </c>
      <c r="K20" s="11"/>
      <c r="L20" s="11"/>
      <c r="M20" s="11"/>
    </row>
    <row r="21" spans="1:13" ht="34.5" customHeight="1">
      <c r="A21" s="40" t="s">
        <v>2</v>
      </c>
      <c r="B21" s="43">
        <v>220</v>
      </c>
      <c r="C21" s="46" t="s">
        <v>3</v>
      </c>
      <c r="D21" s="43">
        <v>735</v>
      </c>
      <c r="E21" s="49">
        <v>1539</v>
      </c>
      <c r="F21" s="52">
        <f aca="true" t="shared" si="0" ref="F21:F28">E21-E21*3/100</f>
        <v>1492.83</v>
      </c>
      <c r="G21" s="49">
        <f aca="true" t="shared" si="1" ref="G21:G28">E21-E21*5/100</f>
        <v>1462.05</v>
      </c>
      <c r="H21" s="52">
        <f aca="true" t="shared" si="2" ref="H21:H28">E21-E21*7/100</f>
        <v>1431.27</v>
      </c>
      <c r="I21" s="49">
        <f aca="true" t="shared" si="3" ref="I21:I28">E21-E21*10/100</f>
        <v>1385.1</v>
      </c>
      <c r="J21" s="43">
        <v>10</v>
      </c>
      <c r="K21" s="3"/>
      <c r="L21" s="4"/>
      <c r="M21" s="5"/>
    </row>
    <row r="22" spans="1:13" ht="34.5" customHeight="1">
      <c r="A22" s="41" t="s">
        <v>4</v>
      </c>
      <c r="B22" s="44">
        <v>220</v>
      </c>
      <c r="C22" s="47" t="s">
        <v>5</v>
      </c>
      <c r="D22" s="44">
        <v>736</v>
      </c>
      <c r="E22" s="50">
        <v>1692</v>
      </c>
      <c r="F22" s="53">
        <f t="shared" si="0"/>
        <v>1641.24</v>
      </c>
      <c r="G22" s="50">
        <f t="shared" si="1"/>
        <v>1607.4</v>
      </c>
      <c r="H22" s="53">
        <f t="shared" si="2"/>
        <v>1573.56</v>
      </c>
      <c r="I22" s="50">
        <f t="shared" si="3"/>
        <v>1522.8</v>
      </c>
      <c r="J22" s="53">
        <v>10</v>
      </c>
      <c r="K22" s="6"/>
      <c r="L22" s="6"/>
      <c r="M22" s="5"/>
    </row>
    <row r="23" spans="1:13" ht="34.5" customHeight="1">
      <c r="A23" s="41" t="s">
        <v>6</v>
      </c>
      <c r="B23" s="44">
        <v>220</v>
      </c>
      <c r="C23" s="47" t="s">
        <v>7</v>
      </c>
      <c r="D23" s="44">
        <v>737</v>
      </c>
      <c r="E23" s="50">
        <v>1807</v>
      </c>
      <c r="F23" s="53">
        <f t="shared" si="0"/>
        <v>1752.79</v>
      </c>
      <c r="G23" s="50">
        <f t="shared" si="1"/>
        <v>1716.65</v>
      </c>
      <c r="H23" s="53">
        <f t="shared" si="2"/>
        <v>1680.51</v>
      </c>
      <c r="I23" s="50">
        <f t="shared" si="3"/>
        <v>1626.3</v>
      </c>
      <c r="J23" s="53">
        <v>10</v>
      </c>
      <c r="K23" s="6"/>
      <c r="L23" s="6"/>
      <c r="M23" s="5"/>
    </row>
    <row r="24" spans="1:13" ht="34.5" customHeight="1">
      <c r="A24" s="41" t="s">
        <v>6</v>
      </c>
      <c r="B24" s="44">
        <v>220</v>
      </c>
      <c r="C24" s="47" t="s">
        <v>8</v>
      </c>
      <c r="D24" s="44">
        <v>738</v>
      </c>
      <c r="E24" s="50">
        <v>1989</v>
      </c>
      <c r="F24" s="53">
        <f t="shared" si="0"/>
        <v>1929.33</v>
      </c>
      <c r="G24" s="50">
        <f t="shared" si="1"/>
        <v>1889.55</v>
      </c>
      <c r="H24" s="53">
        <f t="shared" si="2"/>
        <v>1849.77</v>
      </c>
      <c r="I24" s="50">
        <f t="shared" si="3"/>
        <v>1790.1</v>
      </c>
      <c r="J24" s="53">
        <v>10</v>
      </c>
      <c r="K24" s="6"/>
      <c r="L24" s="6"/>
      <c r="M24" s="5"/>
    </row>
    <row r="25" spans="1:13" ht="34.5" customHeight="1">
      <c r="A25" s="41" t="s">
        <v>9</v>
      </c>
      <c r="B25" s="44">
        <v>220</v>
      </c>
      <c r="C25" s="47" t="s">
        <v>10</v>
      </c>
      <c r="D25" s="44">
        <v>739</v>
      </c>
      <c r="E25" s="50">
        <v>2176</v>
      </c>
      <c r="F25" s="53">
        <f t="shared" si="0"/>
        <v>2110.72</v>
      </c>
      <c r="G25" s="50">
        <f t="shared" si="1"/>
        <v>2067.2</v>
      </c>
      <c r="H25" s="53">
        <f t="shared" si="2"/>
        <v>2023.68</v>
      </c>
      <c r="I25" s="50">
        <f t="shared" si="3"/>
        <v>1958.4</v>
      </c>
      <c r="J25" s="53">
        <v>10</v>
      </c>
      <c r="K25" s="6"/>
      <c r="L25" s="6"/>
      <c r="M25" s="5"/>
    </row>
    <row r="26" spans="1:13" ht="34.5" customHeight="1">
      <c r="A26" s="41" t="s">
        <v>18</v>
      </c>
      <c r="B26" s="44">
        <v>220</v>
      </c>
      <c r="C26" s="47" t="s">
        <v>45</v>
      </c>
      <c r="D26" s="44">
        <v>746</v>
      </c>
      <c r="E26" s="55">
        <v>1582</v>
      </c>
      <c r="F26" s="53">
        <f t="shared" si="0"/>
        <v>1534.54</v>
      </c>
      <c r="G26" s="50">
        <f>E26-E26*5/100</f>
        <v>1502.9</v>
      </c>
      <c r="H26" s="53">
        <f>E26-E26*7/100</f>
        <v>1471.26</v>
      </c>
      <c r="I26" s="50">
        <f>E26-E26*10/100</f>
        <v>1423.8</v>
      </c>
      <c r="J26" s="53">
        <v>10</v>
      </c>
      <c r="K26" s="6"/>
      <c r="L26" s="6"/>
      <c r="M26" s="5"/>
    </row>
    <row r="27" spans="1:13" ht="34.5" customHeight="1">
      <c r="A27" s="41" t="s">
        <v>44</v>
      </c>
      <c r="B27" s="44">
        <v>220</v>
      </c>
      <c r="C27" s="47" t="s">
        <v>46</v>
      </c>
      <c r="D27" s="44">
        <v>747</v>
      </c>
      <c r="E27" s="55">
        <v>1697</v>
      </c>
      <c r="F27" s="53">
        <f t="shared" si="0"/>
        <v>1646.09</v>
      </c>
      <c r="G27" s="50">
        <f>E27-E27*5/100</f>
        <v>1612.15</v>
      </c>
      <c r="H27" s="53">
        <f>E27-E27*7/100</f>
        <v>1578.21</v>
      </c>
      <c r="I27" s="50">
        <f>E27-E27*10/100</f>
        <v>1527.3</v>
      </c>
      <c r="J27" s="53">
        <v>10</v>
      </c>
      <c r="K27" s="6"/>
      <c r="L27" s="6"/>
      <c r="M27" s="5"/>
    </row>
    <row r="28" spans="1:13" ht="34.5" customHeight="1" thickBot="1">
      <c r="A28" s="42" t="s">
        <v>11</v>
      </c>
      <c r="B28" s="45">
        <v>160</v>
      </c>
      <c r="C28" s="48" t="s">
        <v>12</v>
      </c>
      <c r="D28" s="45">
        <v>740</v>
      </c>
      <c r="E28" s="51">
        <v>1200</v>
      </c>
      <c r="F28" s="54">
        <f t="shared" si="0"/>
        <v>1164</v>
      </c>
      <c r="G28" s="51">
        <f t="shared" si="1"/>
        <v>1140</v>
      </c>
      <c r="H28" s="54">
        <f t="shared" si="2"/>
        <v>1116</v>
      </c>
      <c r="I28" s="51">
        <f t="shared" si="3"/>
        <v>1080</v>
      </c>
      <c r="J28" s="45">
        <v>10</v>
      </c>
      <c r="K28" s="3"/>
      <c r="L28" s="4"/>
      <c r="M28" s="5"/>
    </row>
  </sheetData>
  <mergeCells count="3">
    <mergeCell ref="A18:J18"/>
    <mergeCell ref="A8:J8"/>
    <mergeCell ref="A9:J9"/>
  </mergeCells>
  <printOptions horizontalCentered="1"/>
  <pageMargins left="0.2362204724409449" right="0.15748031496062992" top="0.5118110236220472" bottom="0.35433070866141736" header="0.5118110236220472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16"/>
  <sheetViews>
    <sheetView workbookViewId="0" topLeftCell="A1">
      <selection activeCell="E17" sqref="E17"/>
    </sheetView>
  </sheetViews>
  <sheetFormatPr defaultColWidth="9.00390625" defaultRowHeight="12.75"/>
  <cols>
    <col min="1" max="1" width="18.75390625" style="0" customWidth="1"/>
    <col min="2" max="2" width="8.375" style="0" customWidth="1"/>
    <col min="3" max="3" width="28.625" style="0" customWidth="1"/>
    <col min="4" max="4" width="15.25390625" style="0" customWidth="1"/>
    <col min="5" max="5" width="20.25390625" style="0" customWidth="1"/>
  </cols>
  <sheetData>
    <row r="6" ht="19.5" customHeight="1"/>
    <row r="7" ht="37.5" customHeight="1"/>
    <row r="8" spans="1:7" ht="15.75" customHeight="1">
      <c r="A8" s="59" t="s">
        <v>24</v>
      </c>
      <c r="B8" s="59"/>
      <c r="C8" s="59"/>
      <c r="D8" s="59"/>
      <c r="E8" s="59"/>
      <c r="F8" s="9"/>
      <c r="G8" s="9"/>
    </row>
    <row r="9" spans="1:7" ht="15" customHeight="1">
      <c r="A9" s="57" t="s">
        <v>15</v>
      </c>
      <c r="B9" s="57"/>
      <c r="C9" s="57"/>
      <c r="D9" s="57"/>
      <c r="E9" s="57"/>
      <c r="F9" s="7"/>
      <c r="G9" s="7"/>
    </row>
    <row r="10" spans="1:7" ht="15" customHeight="1">
      <c r="A10" s="57" t="s">
        <v>49</v>
      </c>
      <c r="B10" s="57"/>
      <c r="C10" s="57"/>
      <c r="D10" s="57"/>
      <c r="E10" s="57"/>
      <c r="F10" s="7"/>
      <c r="G10" s="7"/>
    </row>
    <row r="11" ht="12" customHeight="1" thickBot="1">
      <c r="A11" s="8" t="s">
        <v>48</v>
      </c>
    </row>
    <row r="12" spans="1:8" ht="63" customHeight="1" thickBot="1">
      <c r="A12" s="12" t="s">
        <v>0</v>
      </c>
      <c r="B12" s="13" t="s">
        <v>25</v>
      </c>
      <c r="C12" s="13" t="s">
        <v>26</v>
      </c>
      <c r="D12" s="13" t="s">
        <v>1</v>
      </c>
      <c r="E12" s="14" t="s">
        <v>27</v>
      </c>
      <c r="F12" s="11"/>
      <c r="G12" s="11"/>
      <c r="H12" s="11"/>
    </row>
    <row r="13" spans="1:5" ht="34.5" customHeight="1">
      <c r="A13" s="35" t="s">
        <v>17</v>
      </c>
      <c r="B13" s="28">
        <v>220</v>
      </c>
      <c r="C13" s="32" t="s">
        <v>32</v>
      </c>
      <c r="D13" s="28">
        <v>700</v>
      </c>
      <c r="E13" s="20">
        <v>728</v>
      </c>
    </row>
    <row r="14" spans="1:5" ht="34.5" customHeight="1">
      <c r="A14" s="36" t="s">
        <v>18</v>
      </c>
      <c r="B14" s="29">
        <v>220</v>
      </c>
      <c r="C14" s="33" t="s">
        <v>33</v>
      </c>
      <c r="D14" s="29">
        <v>722</v>
      </c>
      <c r="E14" s="21">
        <v>910</v>
      </c>
    </row>
    <row r="15" spans="1:5" ht="34.5" customHeight="1">
      <c r="A15" s="36" t="s">
        <v>19</v>
      </c>
      <c r="B15" s="29">
        <v>220</v>
      </c>
      <c r="C15" s="33" t="s">
        <v>34</v>
      </c>
      <c r="D15" s="29">
        <v>704</v>
      </c>
      <c r="E15" s="21">
        <v>979</v>
      </c>
    </row>
    <row r="16" spans="1:5" ht="34.5" customHeight="1" thickBot="1">
      <c r="A16" s="37" t="s">
        <v>21</v>
      </c>
      <c r="B16" s="31">
        <v>220</v>
      </c>
      <c r="C16" s="34" t="s">
        <v>36</v>
      </c>
      <c r="D16" s="31">
        <v>708</v>
      </c>
      <c r="E16" s="27">
        <v>1208</v>
      </c>
    </row>
  </sheetData>
  <mergeCells count="3">
    <mergeCell ref="A8:E8"/>
    <mergeCell ref="A9:E9"/>
    <mergeCell ref="A10:E10"/>
  </mergeCells>
  <printOptions horizontalCentered="1"/>
  <pageMargins left="0.5118110236220472" right="0.3937007874015748" top="0.7480314960629921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M19"/>
  <sheetViews>
    <sheetView workbookViewId="0" topLeftCell="A5">
      <selection activeCell="E17" sqref="E17"/>
    </sheetView>
  </sheetViews>
  <sheetFormatPr defaultColWidth="9.00390625" defaultRowHeight="12.75"/>
  <cols>
    <col min="1" max="1" width="16.125" style="0" customWidth="1"/>
    <col min="2" max="2" width="8.375" style="0" customWidth="1"/>
    <col min="3" max="3" width="15.75390625" style="0" customWidth="1"/>
    <col min="4" max="4" width="7.875" style="0" customWidth="1"/>
    <col min="5" max="10" width="8.75390625" style="0" customWidth="1"/>
  </cols>
  <sheetData>
    <row r="6" ht="19.5" customHeight="1"/>
    <row r="7" ht="37.5" customHeight="1"/>
    <row r="8" spans="1:12" ht="15.75" customHeight="1">
      <c r="A8" s="59" t="s">
        <v>24</v>
      </c>
      <c r="B8" s="59"/>
      <c r="C8" s="59"/>
      <c r="D8" s="59"/>
      <c r="E8" s="59"/>
      <c r="F8" s="59"/>
      <c r="G8" s="59"/>
      <c r="H8" s="59"/>
      <c r="I8" s="59"/>
      <c r="J8" s="59"/>
      <c r="K8" s="9"/>
      <c r="L8" s="9"/>
    </row>
    <row r="9" spans="1:12" ht="15" customHeight="1">
      <c r="A9" s="57" t="s">
        <v>15</v>
      </c>
      <c r="B9" s="57"/>
      <c r="C9" s="57"/>
      <c r="D9" s="57"/>
      <c r="E9" s="57"/>
      <c r="F9" s="57"/>
      <c r="G9" s="57"/>
      <c r="H9" s="57"/>
      <c r="I9" s="57"/>
      <c r="J9" s="57"/>
      <c r="K9" s="7"/>
      <c r="L9" s="7"/>
    </row>
    <row r="10" ht="12" customHeight="1" thickBot="1">
      <c r="A10" s="8" t="s">
        <v>50</v>
      </c>
    </row>
    <row r="11" spans="1:13" ht="63" customHeight="1" thickBot="1">
      <c r="A11" s="12" t="s">
        <v>0</v>
      </c>
      <c r="B11" s="13" t="s">
        <v>25</v>
      </c>
      <c r="C11" s="13" t="s">
        <v>26</v>
      </c>
      <c r="D11" s="13" t="s">
        <v>1</v>
      </c>
      <c r="E11" s="14" t="s">
        <v>27</v>
      </c>
      <c r="F11" s="14" t="s">
        <v>28</v>
      </c>
      <c r="G11" s="14" t="s">
        <v>29</v>
      </c>
      <c r="H11" s="14" t="s">
        <v>30</v>
      </c>
      <c r="I11" s="14" t="s">
        <v>31</v>
      </c>
      <c r="J11" s="15" t="s">
        <v>16</v>
      </c>
      <c r="K11" s="11"/>
      <c r="L11" s="11"/>
      <c r="M11" s="11"/>
    </row>
    <row r="12" spans="1:10" ht="34.5" customHeight="1">
      <c r="A12" s="35" t="s">
        <v>17</v>
      </c>
      <c r="B12" s="28">
        <v>220</v>
      </c>
      <c r="C12" s="32" t="s">
        <v>32</v>
      </c>
      <c r="D12" s="28" t="s">
        <v>37</v>
      </c>
      <c r="E12" s="20">
        <v>1142</v>
      </c>
      <c r="F12" s="23">
        <f aca="true" t="shared" si="0" ref="F12:F17">E12*0.97</f>
        <v>1107.74</v>
      </c>
      <c r="G12" s="20">
        <f aca="true" t="shared" si="1" ref="G12:G17">E12*0.95</f>
        <v>1084.8999999999999</v>
      </c>
      <c r="H12" s="23">
        <f aca="true" t="shared" si="2" ref="H12:H17">E12*0.93</f>
        <v>1062.06</v>
      </c>
      <c r="I12" s="20">
        <f aca="true" t="shared" si="3" ref="I12:I17">E12*0.9</f>
        <v>1027.8</v>
      </c>
      <c r="J12" s="16">
        <v>10</v>
      </c>
    </row>
    <row r="13" spans="1:10" ht="34.5" customHeight="1">
      <c r="A13" s="36" t="s">
        <v>18</v>
      </c>
      <c r="B13" s="29">
        <v>220</v>
      </c>
      <c r="C13" s="33" t="s">
        <v>33</v>
      </c>
      <c r="D13" s="29" t="s">
        <v>38</v>
      </c>
      <c r="E13" s="21">
        <v>1427</v>
      </c>
      <c r="F13" s="24">
        <f t="shared" si="0"/>
        <v>1384.19</v>
      </c>
      <c r="G13" s="21">
        <f t="shared" si="1"/>
        <v>1355.6499999999999</v>
      </c>
      <c r="H13" s="24">
        <f t="shared" si="2"/>
        <v>1327.1100000000001</v>
      </c>
      <c r="I13" s="21">
        <f t="shared" si="3"/>
        <v>1284.3</v>
      </c>
      <c r="J13" s="17">
        <v>10</v>
      </c>
    </row>
    <row r="14" spans="1:10" ht="34.5" customHeight="1">
      <c r="A14" s="36" t="s">
        <v>19</v>
      </c>
      <c r="B14" s="29">
        <v>220</v>
      </c>
      <c r="C14" s="33" t="s">
        <v>34</v>
      </c>
      <c r="D14" s="29" t="s">
        <v>39</v>
      </c>
      <c r="E14" s="21">
        <v>1539</v>
      </c>
      <c r="F14" s="24">
        <f t="shared" si="0"/>
        <v>1492.83</v>
      </c>
      <c r="G14" s="21">
        <f t="shared" si="1"/>
        <v>1462.05</v>
      </c>
      <c r="H14" s="24">
        <f t="shared" si="2"/>
        <v>1431.27</v>
      </c>
      <c r="I14" s="21">
        <f t="shared" si="3"/>
        <v>1385.1000000000001</v>
      </c>
      <c r="J14" s="17">
        <v>10</v>
      </c>
    </row>
    <row r="15" spans="1:10" ht="34.5" customHeight="1">
      <c r="A15" s="36" t="s">
        <v>20</v>
      </c>
      <c r="B15" s="30">
        <v>220</v>
      </c>
      <c r="C15" s="33" t="s">
        <v>35</v>
      </c>
      <c r="D15" s="30" t="s">
        <v>40</v>
      </c>
      <c r="E15" s="26">
        <v>1678</v>
      </c>
      <c r="F15" s="24">
        <f t="shared" si="0"/>
        <v>1627.6599999999999</v>
      </c>
      <c r="G15" s="21">
        <f t="shared" si="1"/>
        <v>1594.1</v>
      </c>
      <c r="H15" s="24">
        <f t="shared" si="2"/>
        <v>1560.5400000000002</v>
      </c>
      <c r="I15" s="21">
        <f t="shared" si="3"/>
        <v>1510.2</v>
      </c>
      <c r="J15" s="18">
        <v>10</v>
      </c>
    </row>
    <row r="16" spans="1:10" ht="34.5" customHeight="1">
      <c r="A16" s="36" t="s">
        <v>21</v>
      </c>
      <c r="B16" s="30">
        <v>220</v>
      </c>
      <c r="C16" s="33" t="s">
        <v>36</v>
      </c>
      <c r="D16" s="30" t="s">
        <v>41</v>
      </c>
      <c r="E16" s="26">
        <v>1899</v>
      </c>
      <c r="F16" s="24">
        <f t="shared" si="0"/>
        <v>1842.03</v>
      </c>
      <c r="G16" s="21">
        <f t="shared" si="1"/>
        <v>1804.05</v>
      </c>
      <c r="H16" s="24">
        <f t="shared" si="2"/>
        <v>1766.0700000000002</v>
      </c>
      <c r="I16" s="21">
        <f t="shared" si="3"/>
        <v>1709.1000000000001</v>
      </c>
      <c r="J16" s="18">
        <v>10</v>
      </c>
    </row>
    <row r="17" spans="1:10" ht="34.5" customHeight="1" thickBot="1">
      <c r="A17" s="37" t="s">
        <v>22</v>
      </c>
      <c r="B17" s="31">
        <v>220</v>
      </c>
      <c r="C17" s="34" t="s">
        <v>23</v>
      </c>
      <c r="D17" s="31">
        <v>713</v>
      </c>
      <c r="E17" s="27">
        <v>1863</v>
      </c>
      <c r="F17" s="25">
        <f t="shared" si="0"/>
        <v>1807.11</v>
      </c>
      <c r="G17" s="22">
        <f t="shared" si="1"/>
        <v>1769.85</v>
      </c>
      <c r="H17" s="25">
        <f t="shared" si="2"/>
        <v>1732.5900000000001</v>
      </c>
      <c r="I17" s="22">
        <f t="shared" si="3"/>
        <v>1676.7</v>
      </c>
      <c r="J17" s="19">
        <v>10</v>
      </c>
    </row>
    <row r="19" spans="1:13" s="39" customFormat="1" ht="9.75" customHeight="1">
      <c r="A19" s="60" t="s">
        <v>42</v>
      </c>
      <c r="B19" s="60"/>
      <c r="C19" s="60"/>
      <c r="D19" s="60"/>
      <c r="E19" s="60"/>
      <c r="F19" s="60"/>
      <c r="G19" s="60"/>
      <c r="H19" s="60"/>
      <c r="I19" s="60"/>
      <c r="J19" s="60"/>
      <c r="K19" s="38"/>
      <c r="L19" s="38"/>
      <c r="M19" s="38"/>
    </row>
  </sheetData>
  <mergeCells count="3">
    <mergeCell ref="A9:J9"/>
    <mergeCell ref="A8:J8"/>
    <mergeCell ref="A19:J19"/>
  </mergeCells>
  <printOptions/>
  <pageMargins left="0.32" right="0.21" top="0.32" bottom="0.39" header="0.31" footer="0.3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2011-01-24T11:19:15Z</cp:lastPrinted>
  <dcterms:created xsi:type="dcterms:W3CDTF">2010-02-09T15:11:46Z</dcterms:created>
  <dcterms:modified xsi:type="dcterms:W3CDTF">2011-01-24T11:19:17Z</dcterms:modified>
  <cp:category/>
  <cp:version/>
  <cp:contentType/>
  <cp:contentStatus/>
</cp:coreProperties>
</file>