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9" firstSheet="3" activeTab="3"/>
  </bookViews>
  <sheets>
    <sheet name="Постельные принадлежности" sheetId="1" r:id="rId1"/>
    <sheet name="АРТ ПОСТЕЛЬ ПРЕМИУМ" sheetId="2" r:id="rId2"/>
    <sheet name="Положенцев" sheetId="3" r:id="rId3"/>
    <sheet name="АРТ ПОСТЕЛЬ_ПРЕДОПЛАТА" sheetId="4" r:id="rId4"/>
    <sheet name="АРТ ПОСТЕЛЬ ОТСРОЧКА" sheetId="5" r:id="rId5"/>
    <sheet name="Индпошив" sheetId="6" r:id="rId6"/>
    <sheet name="МАХРА" sheetId="7" r:id="rId7"/>
    <sheet name="Полотенца" sheetId="8" r:id="rId8"/>
  </sheets>
  <definedNames/>
  <calcPr fullCalcOnLoad="1"/>
</workbook>
</file>

<file path=xl/sharedStrings.xml><?xml version="1.0" encoding="utf-8"?>
<sst xmlns="http://schemas.openxmlformats.org/spreadsheetml/2006/main" count="396" uniqueCount="138">
  <si>
    <t>Прайс-лист.</t>
  </si>
  <si>
    <t>Наименование изделия</t>
  </si>
  <si>
    <t>Арт.</t>
  </si>
  <si>
    <t>доп. оплата при дост. до  Москвы, за 1 шт.,руб.</t>
  </si>
  <si>
    <t>КПБ 1,5-спальный</t>
  </si>
  <si>
    <t>Пододеяльник – 215*143; простыня – 214*145; наволочка/2шт.-70*70</t>
  </si>
  <si>
    <t>100 *</t>
  </si>
  <si>
    <t>КПБ 2х-спальный</t>
  </si>
  <si>
    <t>Пододеяльник – 215*180; простыня – 220*185; наволочка/2шт.-70*70</t>
  </si>
  <si>
    <t>104 *</t>
  </si>
  <si>
    <t>КПБ 2х-сп. «Евро»</t>
  </si>
  <si>
    <t>Пододеяльник – 215*180; простыня – 220*240; наволочка/2шт.-70*70</t>
  </si>
  <si>
    <t>109 *</t>
  </si>
  <si>
    <t>КПБ «Евро»</t>
  </si>
  <si>
    <t xml:space="preserve"> Пододеяльник – 220*200; простыня – 220*240; наволочка/2шт.-70*70</t>
  </si>
  <si>
    <t>114 *</t>
  </si>
  <si>
    <t xml:space="preserve">КПБ «Евро Макси» </t>
  </si>
  <si>
    <t>Пододеяльник – 220*240; простыня – 220*240; наволочка/2шт.-70*70</t>
  </si>
  <si>
    <t>116 *</t>
  </si>
  <si>
    <t xml:space="preserve">КПБ «Семейный» </t>
  </si>
  <si>
    <t>Пододеяльник/2шт. – 215*143; простыня – 220*240; наволочка/2шт.-70*70</t>
  </si>
  <si>
    <t>120 *</t>
  </si>
  <si>
    <t>102 *</t>
  </si>
  <si>
    <t>Пододеяльник – 217*143; простыня – 214*145; наволочка/2шт.-70*70</t>
  </si>
  <si>
    <t>150+220</t>
  </si>
  <si>
    <t>Ширина ткани, см</t>
  </si>
  <si>
    <t>Комплектация, размер, см</t>
  </si>
  <si>
    <t>Предоплата. Базовая  цена, руб.</t>
  </si>
  <si>
    <t>Отсрочка. Базовая  цена, руб.</t>
  </si>
  <si>
    <t>Предоплата Розничная  цена,руб.</t>
  </si>
  <si>
    <t>КПБ Детский</t>
  </si>
  <si>
    <t>Пододеяльник – 147*112; простыня – 150*100; наволочка - 40*60</t>
  </si>
  <si>
    <t>Пододеяльник – 147*112; простыня на резинке –спальное место 60*120, наволочка- 40*60</t>
  </si>
  <si>
    <t>Пододеяльник – 125*120; простыня –150*100, наволочка - 45*45</t>
  </si>
  <si>
    <t>Пододеяльник – 125*120; простыня на резинке –спальное место 60*120, наволочка- 45*45</t>
  </si>
  <si>
    <t>Постельное белье «АРТ Постель КА»</t>
  </si>
  <si>
    <t>КПБ 1,5-спальный с одной наволочкой, без упаковки</t>
  </si>
  <si>
    <t>100-1/70</t>
  </si>
  <si>
    <t>101-1</t>
  </si>
  <si>
    <t>Пододеяльник – 215*143; простыня – 214*145; наволочка - 60 * 60</t>
  </si>
  <si>
    <t>100-1/60</t>
  </si>
  <si>
    <t>102-1/70</t>
  </si>
  <si>
    <t>Пододеяльник – 215 * 143; простыня – 214 * 145; наволочка - 70 * 70</t>
  </si>
  <si>
    <t>Пододеяльник – 215 * 143; простыня – 214 * 145; наволочка - 50 * 70</t>
  </si>
  <si>
    <t>Пододеяльник – 217 * 143; простыня – 214 * 145; наволочка - 70 * 70</t>
  </si>
  <si>
    <t>Пододеяльник – 217 * 143; простыня – 214 * 145; наволочка - 60 * 60</t>
  </si>
  <si>
    <t>102-1/60</t>
  </si>
  <si>
    <t>Данна группа товаров производится только при 100% предоплате, при отсутствии брака возврату и обмену не подлежит.</t>
  </si>
  <si>
    <t>103-1</t>
  </si>
  <si>
    <t>Пододеяльник – 217 * 143; простыня – 214 * 145; наволочка - 50 * 70</t>
  </si>
  <si>
    <t xml:space="preserve">Постельное белье «АРТ ПОСТЕЛЬ» (отсрочка) </t>
  </si>
  <si>
    <t>КПБ Детский, без упаковки</t>
  </si>
  <si>
    <t>Пододеяльник – 147*112; простыня – 150*100; наволочка - 60*60</t>
  </si>
  <si>
    <t>130/60</t>
  </si>
  <si>
    <t>Постельное белье «АРТ ПОСТЕЛЬ» (индивидуальный пошив)</t>
  </si>
  <si>
    <t>от 100 до 200 тыс. руб.</t>
  </si>
  <si>
    <t>от 200 до 400 тыс. руб.</t>
  </si>
  <si>
    <t>от 400 до 800 тыс. руб.</t>
  </si>
  <si>
    <t>свыше                     800 тыс. руб.</t>
  </si>
  <si>
    <t>на махровые полотенца</t>
  </si>
  <si>
    <t>Плотность, г/м.кв.</t>
  </si>
  <si>
    <t>Размер, см</t>
  </si>
  <si>
    <t>Полотенце махровое "Бамбук"</t>
  </si>
  <si>
    <t>70 * 140</t>
  </si>
  <si>
    <t>33 * 72</t>
  </si>
  <si>
    <t>Полотенце махровое "Хлопок"</t>
  </si>
  <si>
    <t>50 * 100</t>
  </si>
  <si>
    <t>Полотенце махровое "Микрокоттон"</t>
  </si>
  <si>
    <t>Полотенце махровое велюр, "Полоса"</t>
  </si>
  <si>
    <t xml:space="preserve">Постельное белье «АРТ ПОСТЕЛЬ» (предоплата) </t>
  </si>
  <si>
    <t>КПБ 2,0-спальный</t>
  </si>
  <si>
    <t>КПБ 2,0-сп. «Евро»</t>
  </si>
  <si>
    <t>*возможен индивидуальный заказ КПБ с комплектацией наволочками 50*70. Количество и срок  исполнения заказа согласовывается дополнительно.</t>
  </si>
  <si>
    <t>Базовая  цена, руб.</t>
  </si>
  <si>
    <t>Постельные принадлежности «АРТ ПОСТЕЛЬ»</t>
  </si>
  <si>
    <t>Наволочка / 1 шт.</t>
  </si>
  <si>
    <t>50 * 50</t>
  </si>
  <si>
    <t>40 * 60</t>
  </si>
  <si>
    <t>50 * 70</t>
  </si>
  <si>
    <t>60 * 60</t>
  </si>
  <si>
    <t>70 * 70</t>
  </si>
  <si>
    <t>Простыня                       2,0-спальная</t>
  </si>
  <si>
    <t>Простыня                       1,5-спальная</t>
  </si>
  <si>
    <t>Простыня "ЕВРО"</t>
  </si>
  <si>
    <t>214 * 145</t>
  </si>
  <si>
    <t>217 * 185</t>
  </si>
  <si>
    <t>217 * 240</t>
  </si>
  <si>
    <t>Пододеяльник           1,5-спальный</t>
  </si>
  <si>
    <t>215 * 143</t>
  </si>
  <si>
    <t>Пододеяльник           2,0-спальный</t>
  </si>
  <si>
    <t>Пододеяльник "ЕВРО"</t>
  </si>
  <si>
    <t>Пододеяльник "ЕВРО" макси</t>
  </si>
  <si>
    <t>217 * 180</t>
  </si>
  <si>
    <t>217 * 200</t>
  </si>
  <si>
    <t>40 * 40</t>
  </si>
  <si>
    <t xml:space="preserve">Постельное белье «АРТ ПОСТЕЛЬ» ПРЕМИУМ (предоплата) </t>
  </si>
  <si>
    <t>500 *</t>
  </si>
  <si>
    <t>502 *</t>
  </si>
  <si>
    <t>Пододеяльник – 217*180; простыня – 220*200; наволочка/2шт.-70*70</t>
  </si>
  <si>
    <t>504 *</t>
  </si>
  <si>
    <t>Пододеяльник – 217*180; простыня – 220*240; наволочка/2шт.-70*70</t>
  </si>
  <si>
    <t xml:space="preserve"> Пододеяльник – 217*200; простыня – 220*240; наволочка/2шт.-70*70</t>
  </si>
  <si>
    <t>Пододеяльник – 217*240; простыня – 220*240; наволочка/2шт.-70*70</t>
  </si>
  <si>
    <t>Пододеяльник/2шт. – 217*145; простыня – 220*240; наволочка/2шт.-70*70</t>
  </si>
  <si>
    <t>Пододеяльник – 217*145; простыня – 220*150; наволочка/2шт.-70*70</t>
  </si>
  <si>
    <t>Пододеяльник – 215*145; простыня – 220*150; наволочка/2шт.-70*70</t>
  </si>
  <si>
    <t xml:space="preserve">Постельное белье «АРТ ПОСТЕЛЬ» ПРЕМИУМ (отсрочка) </t>
  </si>
  <si>
    <t>509 *</t>
  </si>
  <si>
    <t>514 *</t>
  </si>
  <si>
    <t>516 *</t>
  </si>
  <si>
    <t>520 *</t>
  </si>
  <si>
    <t xml:space="preserve">Полотенце кухонное </t>
  </si>
  <si>
    <t>ПВ 57</t>
  </si>
  <si>
    <t>Полотенца кухонные</t>
  </si>
  <si>
    <t>(вафельное полотно набивное шир. 50 см, плотность 175 гр./м.кв.)</t>
  </si>
  <si>
    <t>действует с 30.03.2010 г.</t>
  </si>
  <si>
    <t>действует с 05.04.2010 г.</t>
  </si>
  <si>
    <t>от 20 до 50 тыс. руб.</t>
  </si>
  <si>
    <t>свыше 50 тыс. руб.</t>
  </si>
  <si>
    <t>Простыня на резинке</t>
  </si>
  <si>
    <t>Размер спального места, см</t>
  </si>
  <si>
    <t>90 * 200</t>
  </si>
  <si>
    <t>120 *200</t>
  </si>
  <si>
    <t>140 * 200</t>
  </si>
  <si>
    <t>160 * 200</t>
  </si>
  <si>
    <t>180 * 200</t>
  </si>
  <si>
    <t>200 * 200</t>
  </si>
  <si>
    <t>Простыни на резинке «АРТ ПОСТЕЛЬ»</t>
  </si>
  <si>
    <t>Простыня "Детская"</t>
  </si>
  <si>
    <t>150 * 100</t>
  </si>
  <si>
    <t>Пододеяльник "Детский"</t>
  </si>
  <si>
    <t>147 * 112</t>
  </si>
  <si>
    <t xml:space="preserve">Цена для ИП Положенцева </t>
  </si>
  <si>
    <t>Постельное белье «АРТ ПОСТЕЛЬ»</t>
  </si>
  <si>
    <t>Постельное белье «АРТ ПОСТЕЛЬ» ПРЕМИУМ</t>
  </si>
  <si>
    <t xml:space="preserve">Прайс-лист для ИП Положенцева </t>
  </si>
  <si>
    <t>60 * 120</t>
  </si>
  <si>
    <t>действует с 21.01.2011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</si>
</sst>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#,##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 Cyr"/>
      <family val="2"/>
    </font>
    <font>
      <i/>
      <sz val="9"/>
      <name val="Arial Cyr"/>
      <family val="0"/>
    </font>
    <font>
      <b/>
      <sz val="11"/>
      <name val="Arial Cyr"/>
      <family val="0"/>
    </font>
    <font>
      <sz val="12"/>
      <name val="Arial"/>
      <family val="2"/>
    </font>
    <font>
      <i/>
      <sz val="8"/>
      <name val="Arial Cyr"/>
      <family val="0"/>
    </font>
    <font>
      <sz val="7"/>
      <name val="Arial Cyr"/>
      <family val="2"/>
    </font>
    <font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1" fontId="20" fillId="0" borderId="0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9" fontId="2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9" fillId="0" borderId="0" xfId="52" applyFont="1" applyBorder="1" applyAlignment="1">
      <alignment/>
      <protection/>
    </xf>
    <xf numFmtId="0" fontId="0" fillId="0" borderId="0" xfId="52">
      <alignment/>
      <protection/>
    </xf>
    <xf numFmtId="1" fontId="26" fillId="0" borderId="15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1" fontId="26" fillId="0" borderId="17" xfId="0" applyNumberFormat="1" applyFont="1" applyBorder="1" applyAlignment="1">
      <alignment horizontal="center" vertical="center" wrapText="1"/>
    </xf>
    <xf numFmtId="1" fontId="26" fillId="0" borderId="18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21" xfId="0" applyNumberFormat="1" applyFont="1" applyBorder="1" applyAlignment="1">
      <alignment horizontal="center" vertical="center" wrapText="1"/>
    </xf>
    <xf numFmtId="1" fontId="26" fillId="0" borderId="22" xfId="0" applyNumberFormat="1" applyFont="1" applyBorder="1" applyAlignment="1">
      <alignment horizontal="center" vertical="center" wrapText="1"/>
    </xf>
    <xf numFmtId="1" fontId="26" fillId="0" borderId="27" xfId="0" applyNumberFormat="1" applyFont="1" applyBorder="1" applyAlignment="1">
      <alignment horizontal="center" vertical="center" wrapText="1"/>
    </xf>
    <xf numFmtId="1" fontId="26" fillId="0" borderId="25" xfId="0" applyNumberFormat="1" applyFont="1" applyBorder="1" applyAlignment="1">
      <alignment horizontal="center" vertical="center" wrapText="1"/>
    </xf>
    <xf numFmtId="1" fontId="26" fillId="0" borderId="24" xfId="0" applyNumberFormat="1" applyFont="1" applyBorder="1" applyAlignment="1">
      <alignment horizontal="center" vertical="center" wrapText="1"/>
    </xf>
    <xf numFmtId="0" fontId="20" fillId="0" borderId="28" xfId="52" applyFont="1" applyBorder="1" applyAlignment="1">
      <alignment horizontal="left" vertical="center" wrapText="1"/>
      <protection/>
    </xf>
    <xf numFmtId="0" fontId="22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1" fontId="26" fillId="0" borderId="28" xfId="52" applyNumberFormat="1" applyFont="1" applyFill="1" applyBorder="1" applyAlignment="1">
      <alignment horizontal="center" vertical="center" wrapText="1"/>
      <protection/>
    </xf>
    <xf numFmtId="1" fontId="26" fillId="0" borderId="29" xfId="52" applyNumberFormat="1" applyFont="1" applyFill="1" applyBorder="1" applyAlignment="1">
      <alignment horizontal="center" vertical="center" wrapText="1"/>
      <protection/>
    </xf>
    <xf numFmtId="4" fontId="26" fillId="0" borderId="28" xfId="52" applyNumberFormat="1" applyFont="1" applyFill="1" applyBorder="1" applyAlignment="1">
      <alignment horizontal="center" vertical="center" wrapText="1"/>
      <protection/>
    </xf>
    <xf numFmtId="9" fontId="21" fillId="0" borderId="30" xfId="52" applyNumberFormat="1" applyFont="1" applyBorder="1" applyAlignment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9" fontId="20" fillId="0" borderId="32" xfId="0" applyNumberFormat="1" applyFont="1" applyBorder="1" applyAlignment="1">
      <alignment horizontal="center" vertical="center" wrapText="1"/>
    </xf>
    <xf numFmtId="9" fontId="20" fillId="0" borderId="33" xfId="0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9" fontId="20" fillId="0" borderId="39" xfId="0" applyNumberFormat="1" applyFont="1" applyBorder="1" applyAlignment="1">
      <alignment horizontal="center" vertical="center" wrapText="1"/>
    </xf>
    <xf numFmtId="9" fontId="20" fillId="0" borderId="30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textRotation="90" wrapText="1"/>
    </xf>
    <xf numFmtId="0" fontId="20" fillId="0" borderId="41" xfId="52" applyFont="1" applyBorder="1" applyAlignment="1">
      <alignment horizontal="center" vertical="center" wrapText="1"/>
      <protection/>
    </xf>
    <xf numFmtId="0" fontId="20" fillId="0" borderId="42" xfId="52" applyFont="1" applyBorder="1" applyAlignment="1">
      <alignment horizontal="center" vertical="center" wrapText="1"/>
      <protection/>
    </xf>
    <xf numFmtId="1" fontId="26" fillId="0" borderId="26" xfId="52" applyNumberFormat="1" applyFont="1" applyBorder="1" applyAlignment="1">
      <alignment horizontal="center" vertical="center" wrapText="1"/>
      <protection/>
    </xf>
    <xf numFmtId="1" fontId="26" fillId="0" borderId="43" xfId="52" applyNumberFormat="1" applyFont="1" applyBorder="1" applyAlignment="1">
      <alignment horizontal="center" vertical="center" wrapText="1"/>
      <protection/>
    </xf>
    <xf numFmtId="4" fontId="26" fillId="0" borderId="43" xfId="52" applyNumberFormat="1" applyFont="1" applyBorder="1" applyAlignment="1">
      <alignment horizontal="center" vertical="center" wrapText="1"/>
      <protection/>
    </xf>
    <xf numFmtId="1" fontId="26" fillId="0" borderId="44" xfId="52" applyNumberFormat="1" applyFont="1" applyBorder="1" applyAlignment="1">
      <alignment horizontal="center" vertical="center" wrapText="1"/>
      <protection/>
    </xf>
    <xf numFmtId="1" fontId="26" fillId="0" borderId="41" xfId="52" applyNumberFormat="1" applyFont="1" applyBorder="1" applyAlignment="1">
      <alignment horizontal="center" vertical="center" wrapText="1"/>
      <protection/>
    </xf>
    <xf numFmtId="4" fontId="26" fillId="0" borderId="41" xfId="52" applyNumberFormat="1" applyFont="1" applyBorder="1" applyAlignment="1">
      <alignment horizontal="center" vertical="center" wrapText="1"/>
      <protection/>
    </xf>
    <xf numFmtId="1" fontId="26" fillId="0" borderId="45" xfId="52" applyNumberFormat="1" applyFont="1" applyBorder="1" applyAlignment="1">
      <alignment horizontal="center" vertical="center" wrapText="1"/>
      <protection/>
    </xf>
    <xf numFmtId="1" fontId="26" fillId="0" borderId="42" xfId="52" applyNumberFormat="1" applyFont="1" applyBorder="1" applyAlignment="1">
      <alignment horizontal="center" vertical="center" wrapText="1"/>
      <protection/>
    </xf>
    <xf numFmtId="4" fontId="26" fillId="0" borderId="42" xfId="52" applyNumberFormat="1" applyFont="1" applyBorder="1" applyAlignment="1">
      <alignment horizontal="center" vertical="center" wrapText="1"/>
      <protection/>
    </xf>
    <xf numFmtId="0" fontId="22" fillId="0" borderId="44" xfId="52" applyFont="1" applyBorder="1" applyAlignment="1">
      <alignment horizontal="center" vertical="center" wrapText="1"/>
      <protection/>
    </xf>
    <xf numFmtId="0" fontId="22" fillId="0" borderId="45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1" fontId="26" fillId="0" borderId="27" xfId="52" applyNumberFormat="1" applyFont="1" applyBorder="1" applyAlignment="1">
      <alignment horizontal="center" vertical="center" wrapText="1"/>
      <protection/>
    </xf>
    <xf numFmtId="0" fontId="20" fillId="0" borderId="46" xfId="0" applyFont="1" applyBorder="1" applyAlignment="1">
      <alignment horizontal="center" vertical="center" wrapText="1"/>
    </xf>
    <xf numFmtId="1" fontId="26" fillId="0" borderId="46" xfId="0" applyNumberFormat="1" applyFont="1" applyBorder="1" applyAlignment="1">
      <alignment horizontal="center" vertical="center" wrapText="1"/>
    </xf>
    <xf numFmtId="1" fontId="26" fillId="0" borderId="47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26" xfId="52" applyFont="1" applyBorder="1" applyAlignment="1">
      <alignment horizontal="center" vertical="center" wrapText="1"/>
      <protection/>
    </xf>
    <xf numFmtId="0" fontId="29" fillId="0" borderId="44" xfId="52" applyFont="1" applyBorder="1" applyAlignment="1">
      <alignment horizontal="center" vertical="center" wrapText="1"/>
      <protection/>
    </xf>
    <xf numFmtId="0" fontId="29" fillId="0" borderId="41" xfId="52" applyFont="1" applyBorder="1" applyAlignment="1">
      <alignment horizontal="center" vertical="center" wrapText="1"/>
      <protection/>
    </xf>
    <xf numFmtId="1" fontId="26" fillId="0" borderId="53" xfId="0" applyNumberFormat="1" applyFont="1" applyBorder="1" applyAlignment="1">
      <alignment horizontal="center" vertical="center" wrapText="1"/>
    </xf>
    <xf numFmtId="1" fontId="26" fillId="0" borderId="54" xfId="0" applyNumberFormat="1" applyFont="1" applyBorder="1" applyAlignment="1">
      <alignment horizontal="center" vertical="center" wrapText="1"/>
    </xf>
    <xf numFmtId="1" fontId="26" fillId="0" borderId="55" xfId="52" applyNumberFormat="1" applyFont="1" applyBorder="1" applyAlignment="1">
      <alignment horizontal="center" vertical="center" wrapText="1"/>
      <protection/>
    </xf>
    <xf numFmtId="1" fontId="26" fillId="0" borderId="35" xfId="52" applyNumberFormat="1" applyFont="1" applyBorder="1" applyAlignment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55" xfId="52" applyFont="1" applyBorder="1" applyAlignment="1">
      <alignment horizontal="center" vertical="center" wrapText="1"/>
      <protection/>
    </xf>
    <xf numFmtId="0" fontId="20" fillId="0" borderId="30" xfId="0" applyFont="1" applyBorder="1" applyAlignment="1">
      <alignment horizontal="center" vertical="center" wrapText="1"/>
    </xf>
    <xf numFmtId="9" fontId="20" fillId="0" borderId="56" xfId="0" applyNumberFormat="1" applyFont="1" applyBorder="1" applyAlignment="1">
      <alignment horizontal="center" vertical="center" wrapText="1"/>
    </xf>
    <xf numFmtId="9" fontId="20" fillId="0" borderId="57" xfId="0" applyNumberFormat="1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9" fontId="20" fillId="0" borderId="58" xfId="0" applyNumberFormat="1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165" fontId="26" fillId="0" borderId="57" xfId="0" applyNumberFormat="1" applyFont="1" applyBorder="1" applyAlignment="1">
      <alignment horizontal="center" vertical="center" wrapText="1"/>
    </xf>
    <xf numFmtId="165" fontId="26" fillId="0" borderId="60" xfId="0" applyNumberFormat="1" applyFont="1" applyBorder="1" applyAlignment="1">
      <alignment horizontal="center" vertical="center" wrapText="1"/>
    </xf>
    <xf numFmtId="165" fontId="26" fillId="0" borderId="30" xfId="0" applyNumberFormat="1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" fontId="26" fillId="0" borderId="63" xfId="0" applyNumberFormat="1" applyFont="1" applyBorder="1" applyAlignment="1">
      <alignment horizontal="center" vertical="center" wrapText="1"/>
    </xf>
    <xf numFmtId="1" fontId="26" fillId="0" borderId="64" xfId="0" applyNumberFormat="1" applyFont="1" applyBorder="1" applyAlignment="1">
      <alignment horizontal="center" vertical="center" wrapText="1"/>
    </xf>
    <xf numFmtId="1" fontId="26" fillId="0" borderId="61" xfId="0" applyNumberFormat="1" applyFont="1" applyBorder="1" applyAlignment="1">
      <alignment horizontal="center" vertical="center" wrapText="1"/>
    </xf>
    <xf numFmtId="0" fontId="29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1" fontId="26" fillId="0" borderId="0" xfId="52" applyNumberFormat="1" applyFont="1" applyBorder="1" applyAlignment="1">
      <alignment horizontal="center" vertical="center" wrapText="1"/>
      <protection/>
    </xf>
    <xf numFmtId="1" fontId="26" fillId="0" borderId="11" xfId="0" applyNumberFormat="1" applyFont="1" applyFill="1" applyBorder="1" applyAlignment="1">
      <alignment horizontal="center" vertical="center" wrapText="1"/>
    </xf>
    <xf numFmtId="0" fontId="29" fillId="0" borderId="61" xfId="52" applyFont="1" applyBorder="1" applyAlignment="1">
      <alignment horizontal="center" vertical="center" wrapText="1"/>
      <protection/>
    </xf>
    <xf numFmtId="0" fontId="29" fillId="0" borderId="65" xfId="52" applyFont="1" applyBorder="1" applyAlignment="1">
      <alignment horizontal="center" vertical="center" wrapText="1"/>
      <protection/>
    </xf>
    <xf numFmtId="0" fontId="20" fillId="0" borderId="61" xfId="52" applyFont="1" applyBorder="1" applyAlignment="1">
      <alignment horizontal="center" vertical="center" wrapText="1"/>
      <protection/>
    </xf>
    <xf numFmtId="1" fontId="26" fillId="0" borderId="65" xfId="52" applyNumberFormat="1" applyFont="1" applyBorder="1" applyAlignment="1">
      <alignment horizontal="center" vertical="center" wrapText="1"/>
      <protection/>
    </xf>
    <xf numFmtId="1" fontId="26" fillId="0" borderId="61" xfId="52" applyNumberFormat="1" applyFont="1" applyBorder="1" applyAlignment="1">
      <alignment horizontal="center" vertical="center" wrapText="1"/>
      <protection/>
    </xf>
    <xf numFmtId="1" fontId="26" fillId="0" borderId="66" xfId="52" applyNumberFormat="1" applyFont="1" applyBorder="1" applyAlignment="1">
      <alignment horizontal="center" vertical="center" wrapText="1"/>
      <protection/>
    </xf>
    <xf numFmtId="0" fontId="29" fillId="0" borderId="67" xfId="52" applyFont="1" applyBorder="1" applyAlignment="1">
      <alignment horizontal="center" vertical="center" wrapText="1"/>
      <protection/>
    </xf>
    <xf numFmtId="0" fontId="29" fillId="0" borderId="68" xfId="52" applyFont="1" applyBorder="1" applyAlignment="1">
      <alignment horizontal="center" vertical="center" wrapText="1"/>
      <protection/>
    </xf>
    <xf numFmtId="0" fontId="20" fillId="0" borderId="67" xfId="52" applyFont="1" applyBorder="1" applyAlignment="1">
      <alignment horizontal="center" vertical="center" wrapText="1"/>
      <protection/>
    </xf>
    <xf numFmtId="1" fontId="26" fillId="0" borderId="68" xfId="52" applyNumberFormat="1" applyFont="1" applyBorder="1" applyAlignment="1">
      <alignment horizontal="center" vertical="center" wrapText="1"/>
      <protection/>
    </xf>
    <xf numFmtId="1" fontId="26" fillId="0" borderId="67" xfId="52" applyNumberFormat="1" applyFont="1" applyBorder="1" applyAlignment="1">
      <alignment horizontal="center" vertical="center" wrapText="1"/>
      <protection/>
    </xf>
    <xf numFmtId="1" fontId="26" fillId="0" borderId="69" xfId="52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27" fillId="0" borderId="70" xfId="0" applyFont="1" applyBorder="1" applyAlignment="1">
      <alignment horizontal="left"/>
    </xf>
    <xf numFmtId="0" fontId="24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/>
    </xf>
    <xf numFmtId="0" fontId="19" fillId="0" borderId="0" xfId="52" applyFont="1" applyBorder="1" applyAlignment="1">
      <alignment horizontal="center"/>
      <protection/>
    </xf>
    <xf numFmtId="0" fontId="24" fillId="0" borderId="7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0</xdr:colOff>
      <xdr:row>8</xdr:row>
      <xdr:rowOff>104775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467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0</xdr:colOff>
      <xdr:row>8</xdr:row>
      <xdr:rowOff>104775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24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0</xdr:colOff>
      <xdr:row>8</xdr:row>
      <xdr:rowOff>104775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24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0</xdr:colOff>
      <xdr:row>8</xdr:row>
      <xdr:rowOff>104775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229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0</xdr:colOff>
      <xdr:row>9</xdr:row>
      <xdr:rowOff>514350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334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0</xdr:colOff>
      <xdr:row>8</xdr:row>
      <xdr:rowOff>114300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153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0</xdr:colOff>
      <xdr:row>8</xdr:row>
      <xdr:rowOff>104775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467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39"/>
  <sheetViews>
    <sheetView zoomScalePageLayoutView="0" workbookViewId="0" topLeftCell="A13">
      <selection activeCell="A13" sqref="A13"/>
    </sheetView>
  </sheetViews>
  <sheetFormatPr defaultColWidth="9.00390625" defaultRowHeight="12.75"/>
  <cols>
    <col min="1" max="1" width="17.25390625" style="1" customWidth="1"/>
    <col min="2" max="2" width="14.00390625" style="0" customWidth="1"/>
    <col min="3" max="3" width="8.125" style="0" customWidth="1"/>
    <col min="4" max="8" width="11.75390625" style="0" customWidth="1"/>
  </cols>
  <sheetData>
    <row r="9" ht="14.25" customHeight="1"/>
    <row r="10" spans="1:8" ht="15.75" customHeight="1">
      <c r="A10" s="140" t="s">
        <v>0</v>
      </c>
      <c r="B10" s="140"/>
      <c r="C10" s="140"/>
      <c r="D10" s="140"/>
      <c r="E10" s="140"/>
      <c r="F10" s="140"/>
      <c r="G10" s="140"/>
      <c r="H10" s="140"/>
    </row>
    <row r="11" spans="1:8" ht="14.25" customHeight="1">
      <c r="A11" s="140" t="s">
        <v>74</v>
      </c>
      <c r="B11" s="140"/>
      <c r="C11" s="140"/>
      <c r="D11" s="140"/>
      <c r="E11" s="140"/>
      <c r="F11" s="140"/>
      <c r="G11" s="140"/>
      <c r="H11" s="140"/>
    </row>
    <row r="12" spans="1:2" ht="11.25" customHeight="1" thickBot="1">
      <c r="A12" s="141" t="s">
        <v>137</v>
      </c>
      <c r="B12" s="141"/>
    </row>
    <row r="13" spans="1:8" ht="39.75" customHeight="1" thickBot="1">
      <c r="A13" s="13" t="s">
        <v>1</v>
      </c>
      <c r="B13" s="4" t="s">
        <v>61</v>
      </c>
      <c r="C13" s="4" t="s">
        <v>2</v>
      </c>
      <c r="D13" s="14" t="s">
        <v>73</v>
      </c>
      <c r="E13" s="5" t="s">
        <v>55</v>
      </c>
      <c r="F13" s="5" t="s">
        <v>56</v>
      </c>
      <c r="G13" s="5" t="s">
        <v>57</v>
      </c>
      <c r="H13" s="14" t="s">
        <v>58</v>
      </c>
    </row>
    <row r="14" spans="1:8" ht="24.75" customHeight="1">
      <c r="A14" s="93" t="s">
        <v>75</v>
      </c>
      <c r="B14" s="90" t="s">
        <v>94</v>
      </c>
      <c r="C14" s="19">
        <v>200</v>
      </c>
      <c r="D14" s="23">
        <v>42</v>
      </c>
      <c r="E14" s="24">
        <f>D14*0.97</f>
        <v>40.74</v>
      </c>
      <c r="F14" s="24">
        <f>D14*0.95</f>
        <v>39.9</v>
      </c>
      <c r="G14" s="102">
        <f>D14*0.93</f>
        <v>39.06</v>
      </c>
      <c r="H14" s="42">
        <f>D14*0.9</f>
        <v>37.800000000000004</v>
      </c>
    </row>
    <row r="15" spans="1:8" ht="24.75" customHeight="1">
      <c r="A15" s="95" t="s">
        <v>75</v>
      </c>
      <c r="B15" s="92" t="s">
        <v>76</v>
      </c>
      <c r="C15" s="106">
        <v>201</v>
      </c>
      <c r="D15" s="24">
        <v>51</v>
      </c>
      <c r="E15" s="24">
        <f>D15*0.97</f>
        <v>49.47</v>
      </c>
      <c r="F15" s="24">
        <f>D15*0.95</f>
        <v>48.449999999999996</v>
      </c>
      <c r="G15" s="102">
        <f>D15*0.93</f>
        <v>47.43</v>
      </c>
      <c r="H15" s="44">
        <f>D15*0.9</f>
        <v>45.9</v>
      </c>
    </row>
    <row r="16" spans="1:8" ht="24.75" customHeight="1">
      <c r="A16" s="94" t="s">
        <v>75</v>
      </c>
      <c r="B16" s="91" t="s">
        <v>77</v>
      </c>
      <c r="C16" s="17">
        <v>202</v>
      </c>
      <c r="D16" s="25">
        <v>51</v>
      </c>
      <c r="E16" s="24">
        <f aca="true" t="shared" si="0" ref="E16:E21">D16*0.97</f>
        <v>49.47</v>
      </c>
      <c r="F16" s="24">
        <f aca="true" t="shared" si="1" ref="F16:F21">D16*0.95</f>
        <v>48.449999999999996</v>
      </c>
      <c r="G16" s="102">
        <f aca="true" t="shared" si="2" ref="G16:G21">D16*0.93</f>
        <v>47.43</v>
      </c>
      <c r="H16" s="44">
        <f aca="true" t="shared" si="3" ref="H16:H21">D16*0.9</f>
        <v>45.9</v>
      </c>
    </row>
    <row r="17" spans="1:8" ht="24.75" customHeight="1">
      <c r="A17" s="94" t="s">
        <v>75</v>
      </c>
      <c r="B17" s="91" t="s">
        <v>78</v>
      </c>
      <c r="C17" s="9">
        <v>203</v>
      </c>
      <c r="D17" s="26">
        <v>73</v>
      </c>
      <c r="E17" s="24">
        <f t="shared" si="0"/>
        <v>70.81</v>
      </c>
      <c r="F17" s="24">
        <f t="shared" si="1"/>
        <v>69.35</v>
      </c>
      <c r="G17" s="102">
        <f t="shared" si="2"/>
        <v>67.89</v>
      </c>
      <c r="H17" s="44">
        <f t="shared" si="3"/>
        <v>65.7</v>
      </c>
    </row>
    <row r="18" spans="1:8" ht="24.75" customHeight="1">
      <c r="A18" s="94" t="s">
        <v>75</v>
      </c>
      <c r="B18" s="91" t="s">
        <v>79</v>
      </c>
      <c r="C18" s="9">
        <v>204</v>
      </c>
      <c r="D18" s="26">
        <v>70</v>
      </c>
      <c r="E18" s="24">
        <f t="shared" si="0"/>
        <v>67.89999999999999</v>
      </c>
      <c r="F18" s="24">
        <f t="shared" si="1"/>
        <v>66.5</v>
      </c>
      <c r="G18" s="102">
        <f t="shared" si="2"/>
        <v>65.10000000000001</v>
      </c>
      <c r="H18" s="44">
        <f t="shared" si="3"/>
        <v>63</v>
      </c>
    </row>
    <row r="19" spans="1:8" ht="24.75" customHeight="1">
      <c r="A19" s="95" t="s">
        <v>75</v>
      </c>
      <c r="B19" s="92" t="s">
        <v>80</v>
      </c>
      <c r="C19" s="9">
        <v>205</v>
      </c>
      <c r="D19" s="26">
        <v>73</v>
      </c>
      <c r="E19" s="24">
        <f t="shared" si="0"/>
        <v>70.81</v>
      </c>
      <c r="F19" s="24">
        <f t="shared" si="1"/>
        <v>69.35</v>
      </c>
      <c r="G19" s="102">
        <f t="shared" si="2"/>
        <v>67.89</v>
      </c>
      <c r="H19" s="44">
        <f t="shared" si="3"/>
        <v>65.7</v>
      </c>
    </row>
    <row r="20" spans="1:8" ht="24.75" customHeight="1">
      <c r="A20" s="96" t="s">
        <v>82</v>
      </c>
      <c r="B20" s="97" t="s">
        <v>84</v>
      </c>
      <c r="C20" s="9">
        <v>206</v>
      </c>
      <c r="D20" s="26">
        <v>180</v>
      </c>
      <c r="E20" s="24">
        <f t="shared" si="0"/>
        <v>174.6</v>
      </c>
      <c r="F20" s="24">
        <f t="shared" si="1"/>
        <v>171</v>
      </c>
      <c r="G20" s="102">
        <f t="shared" si="2"/>
        <v>167.4</v>
      </c>
      <c r="H20" s="44">
        <f t="shared" si="3"/>
        <v>162</v>
      </c>
    </row>
    <row r="21" spans="1:8" ht="24.75" customHeight="1">
      <c r="A21" s="96" t="s">
        <v>81</v>
      </c>
      <c r="B21" s="98" t="s">
        <v>85</v>
      </c>
      <c r="C21" s="87">
        <v>208</v>
      </c>
      <c r="D21" s="88">
        <v>211</v>
      </c>
      <c r="E21" s="89">
        <f t="shared" si="0"/>
        <v>204.67</v>
      </c>
      <c r="F21" s="89">
        <f t="shared" si="1"/>
        <v>200.45</v>
      </c>
      <c r="G21" s="103">
        <f t="shared" si="2"/>
        <v>196.23000000000002</v>
      </c>
      <c r="H21" s="43">
        <f t="shared" si="3"/>
        <v>189.9</v>
      </c>
    </row>
    <row r="22" spans="1:8" ht="24.75" customHeight="1">
      <c r="A22" s="96" t="s">
        <v>83</v>
      </c>
      <c r="B22" s="99" t="s">
        <v>86</v>
      </c>
      <c r="C22" s="85">
        <v>209</v>
      </c>
      <c r="D22" s="74">
        <v>274</v>
      </c>
      <c r="E22" s="86">
        <f aca="true" t="shared" si="4" ref="E22:E28">D22*0.97</f>
        <v>265.78</v>
      </c>
      <c r="F22" s="74">
        <f aca="true" t="shared" si="5" ref="F22:F28">D22*0.95</f>
        <v>260.3</v>
      </c>
      <c r="G22" s="104">
        <f aca="true" t="shared" si="6" ref="G22:G28">D22*0.93</f>
        <v>254.82000000000002</v>
      </c>
      <c r="H22" s="86">
        <f aca="true" t="shared" si="7" ref="H22:H28">D22*0.9</f>
        <v>246.6</v>
      </c>
    </row>
    <row r="23" spans="1:8" ht="24.75" customHeight="1">
      <c r="A23" s="96" t="s">
        <v>128</v>
      </c>
      <c r="B23" s="99" t="s">
        <v>129</v>
      </c>
      <c r="C23" s="85">
        <v>210</v>
      </c>
      <c r="D23" s="74">
        <v>100</v>
      </c>
      <c r="E23" s="86">
        <f t="shared" si="4"/>
        <v>97</v>
      </c>
      <c r="F23" s="74">
        <f t="shared" si="5"/>
        <v>95</v>
      </c>
      <c r="G23" s="104">
        <f t="shared" si="6"/>
        <v>93</v>
      </c>
      <c r="H23" s="86">
        <f t="shared" si="7"/>
        <v>90</v>
      </c>
    </row>
    <row r="24" spans="1:8" ht="24.75" customHeight="1">
      <c r="A24" s="101" t="s">
        <v>87</v>
      </c>
      <c r="B24" s="100" t="s">
        <v>88</v>
      </c>
      <c r="C24" s="72">
        <v>212</v>
      </c>
      <c r="D24" s="77">
        <v>336</v>
      </c>
      <c r="E24" s="78">
        <f t="shared" si="4"/>
        <v>325.92</v>
      </c>
      <c r="F24" s="77">
        <f t="shared" si="5"/>
        <v>319.2</v>
      </c>
      <c r="G24" s="105">
        <f t="shared" si="6"/>
        <v>312.48</v>
      </c>
      <c r="H24" s="78">
        <f t="shared" si="7"/>
        <v>302.40000000000003</v>
      </c>
    </row>
    <row r="25" spans="1:8" ht="24.75" customHeight="1">
      <c r="A25" s="101" t="s">
        <v>89</v>
      </c>
      <c r="B25" s="100" t="s">
        <v>92</v>
      </c>
      <c r="C25" s="72">
        <v>214</v>
      </c>
      <c r="D25" s="77">
        <v>389</v>
      </c>
      <c r="E25" s="78">
        <f t="shared" si="4"/>
        <v>377.33</v>
      </c>
      <c r="F25" s="77">
        <f t="shared" si="5"/>
        <v>369.54999999999995</v>
      </c>
      <c r="G25" s="105">
        <f t="shared" si="6"/>
        <v>361.77000000000004</v>
      </c>
      <c r="H25" s="78">
        <f t="shared" si="7"/>
        <v>350.1</v>
      </c>
    </row>
    <row r="26" spans="1:8" ht="24.75" customHeight="1">
      <c r="A26" s="101" t="s">
        <v>90</v>
      </c>
      <c r="B26" s="100" t="s">
        <v>93</v>
      </c>
      <c r="C26" s="72">
        <v>216</v>
      </c>
      <c r="D26" s="77">
        <v>443</v>
      </c>
      <c r="E26" s="78">
        <f t="shared" si="4"/>
        <v>429.71</v>
      </c>
      <c r="F26" s="77">
        <f t="shared" si="5"/>
        <v>420.84999999999997</v>
      </c>
      <c r="G26" s="105">
        <f t="shared" si="6"/>
        <v>411.99</v>
      </c>
      <c r="H26" s="78">
        <f t="shared" si="7"/>
        <v>398.7</v>
      </c>
    </row>
    <row r="27" spans="1:8" ht="24.75" customHeight="1">
      <c r="A27" s="134" t="s">
        <v>91</v>
      </c>
      <c r="B27" s="135" t="s">
        <v>86</v>
      </c>
      <c r="C27" s="136">
        <v>217</v>
      </c>
      <c r="D27" s="137">
        <v>524</v>
      </c>
      <c r="E27" s="138">
        <f t="shared" si="4"/>
        <v>508.28</v>
      </c>
      <c r="F27" s="137">
        <f t="shared" si="5"/>
        <v>497.79999999999995</v>
      </c>
      <c r="G27" s="139">
        <f t="shared" si="6"/>
        <v>487.32000000000005</v>
      </c>
      <c r="H27" s="138">
        <f t="shared" si="7"/>
        <v>471.6</v>
      </c>
    </row>
    <row r="28" spans="1:8" ht="24.75" customHeight="1" thickBot="1">
      <c r="A28" s="128" t="s">
        <v>130</v>
      </c>
      <c r="B28" s="129" t="s">
        <v>131</v>
      </c>
      <c r="C28" s="130">
        <v>219</v>
      </c>
      <c r="D28" s="131">
        <v>194</v>
      </c>
      <c r="E28" s="132">
        <f t="shared" si="4"/>
        <v>188.18</v>
      </c>
      <c r="F28" s="131">
        <f t="shared" si="5"/>
        <v>184.29999999999998</v>
      </c>
      <c r="G28" s="133">
        <f t="shared" si="6"/>
        <v>180.42000000000002</v>
      </c>
      <c r="H28" s="132">
        <f t="shared" si="7"/>
        <v>174.6</v>
      </c>
    </row>
    <row r="29" spans="1:8" ht="2.25" customHeight="1">
      <c r="A29" s="124"/>
      <c r="B29" s="124"/>
      <c r="C29" s="125"/>
      <c r="D29" s="126"/>
      <c r="E29" s="126"/>
      <c r="F29" s="126"/>
      <c r="G29" s="126"/>
      <c r="H29" s="126"/>
    </row>
    <row r="30" spans="1:8" ht="15" customHeight="1">
      <c r="A30" s="140" t="s">
        <v>127</v>
      </c>
      <c r="B30" s="140"/>
      <c r="C30" s="140"/>
      <c r="D30" s="140"/>
      <c r="E30" s="140"/>
      <c r="F30" s="140"/>
      <c r="G30" s="140"/>
      <c r="H30" s="140"/>
    </row>
    <row r="31" ht="2.25" customHeight="1" thickBot="1"/>
    <row r="32" spans="1:8" ht="39.75" customHeight="1" thickBot="1">
      <c r="A32" s="13" t="s">
        <v>1</v>
      </c>
      <c r="B32" s="4" t="s">
        <v>120</v>
      </c>
      <c r="C32" s="4" t="s">
        <v>2</v>
      </c>
      <c r="D32" s="14" t="s">
        <v>73</v>
      </c>
      <c r="E32" s="5" t="s">
        <v>55</v>
      </c>
      <c r="F32" s="5" t="s">
        <v>56</v>
      </c>
      <c r="G32" s="5" t="s">
        <v>57</v>
      </c>
      <c r="H32" s="14" t="s">
        <v>58</v>
      </c>
    </row>
    <row r="33" spans="1:8" ht="24.75" customHeight="1">
      <c r="A33" s="93" t="s">
        <v>119</v>
      </c>
      <c r="B33" s="90" t="s">
        <v>136</v>
      </c>
      <c r="C33" s="19">
        <v>211</v>
      </c>
      <c r="D33" s="23">
        <v>121</v>
      </c>
      <c r="E33" s="24">
        <f aca="true" t="shared" si="8" ref="E33:E39">D33*0.97</f>
        <v>117.36999999999999</v>
      </c>
      <c r="F33" s="24">
        <f aca="true" t="shared" si="9" ref="F33:F39">D33*0.95</f>
        <v>114.94999999999999</v>
      </c>
      <c r="G33" s="102">
        <f aca="true" t="shared" si="10" ref="G33:G39">D33*0.93</f>
        <v>112.53</v>
      </c>
      <c r="H33" s="42">
        <f aca="true" t="shared" si="11" ref="H33:H39">D33*0.9</f>
        <v>108.9</v>
      </c>
    </row>
    <row r="34" spans="1:8" ht="24.75" customHeight="1">
      <c r="A34" s="95" t="s">
        <v>119</v>
      </c>
      <c r="B34" s="92" t="s">
        <v>121</v>
      </c>
      <c r="C34" s="106">
        <v>231</v>
      </c>
      <c r="D34" s="24">
        <v>257</v>
      </c>
      <c r="E34" s="24">
        <f t="shared" si="8"/>
        <v>249.29</v>
      </c>
      <c r="F34" s="24">
        <f>D34*0.95</f>
        <v>244.14999999999998</v>
      </c>
      <c r="G34" s="102">
        <f>D34*0.93</f>
        <v>239.01000000000002</v>
      </c>
      <c r="H34" s="44">
        <f>D34*0.9</f>
        <v>231.3</v>
      </c>
    </row>
    <row r="35" spans="1:8" ht="24.75" customHeight="1">
      <c r="A35" s="95" t="s">
        <v>119</v>
      </c>
      <c r="B35" s="92" t="s">
        <v>122</v>
      </c>
      <c r="C35" s="106">
        <v>232</v>
      </c>
      <c r="D35" s="24">
        <v>283</v>
      </c>
      <c r="E35" s="24">
        <f t="shared" si="8"/>
        <v>274.51</v>
      </c>
      <c r="F35" s="24">
        <f t="shared" si="9"/>
        <v>268.84999999999997</v>
      </c>
      <c r="G35" s="102">
        <f t="shared" si="10"/>
        <v>263.19</v>
      </c>
      <c r="H35" s="44">
        <f t="shared" si="11"/>
        <v>254.70000000000002</v>
      </c>
    </row>
    <row r="36" spans="1:8" ht="24.75" customHeight="1">
      <c r="A36" s="94" t="s">
        <v>119</v>
      </c>
      <c r="B36" s="91" t="s">
        <v>123</v>
      </c>
      <c r="C36" s="17">
        <v>233</v>
      </c>
      <c r="D36" s="25">
        <v>312</v>
      </c>
      <c r="E36" s="24">
        <f t="shared" si="8"/>
        <v>302.64</v>
      </c>
      <c r="F36" s="24">
        <f t="shared" si="9"/>
        <v>296.4</v>
      </c>
      <c r="G36" s="102">
        <f t="shared" si="10"/>
        <v>290.16</v>
      </c>
      <c r="H36" s="44">
        <f t="shared" si="11"/>
        <v>280.8</v>
      </c>
    </row>
    <row r="37" spans="1:8" ht="24.75" customHeight="1">
      <c r="A37" s="94" t="s">
        <v>119</v>
      </c>
      <c r="B37" s="91" t="s">
        <v>124</v>
      </c>
      <c r="C37" s="9">
        <v>234</v>
      </c>
      <c r="D37" s="26">
        <v>341</v>
      </c>
      <c r="E37" s="24">
        <f t="shared" si="8"/>
        <v>330.77</v>
      </c>
      <c r="F37" s="24">
        <f t="shared" si="9"/>
        <v>323.95</v>
      </c>
      <c r="G37" s="102">
        <f t="shared" si="10"/>
        <v>317.13</v>
      </c>
      <c r="H37" s="44">
        <f t="shared" si="11"/>
        <v>306.90000000000003</v>
      </c>
    </row>
    <row r="38" spans="1:8" ht="24.75" customHeight="1">
      <c r="A38" s="94" t="s">
        <v>119</v>
      </c>
      <c r="B38" s="91" t="s">
        <v>125</v>
      </c>
      <c r="C38" s="9">
        <v>235</v>
      </c>
      <c r="D38" s="26">
        <v>369</v>
      </c>
      <c r="E38" s="24">
        <f t="shared" si="8"/>
        <v>357.93</v>
      </c>
      <c r="F38" s="24">
        <f t="shared" si="9"/>
        <v>350.55</v>
      </c>
      <c r="G38" s="102">
        <f t="shared" si="10"/>
        <v>343.17</v>
      </c>
      <c r="H38" s="44">
        <f t="shared" si="11"/>
        <v>332.1</v>
      </c>
    </row>
    <row r="39" spans="1:8" ht="24.75" customHeight="1" thickBot="1">
      <c r="A39" s="118" t="s">
        <v>119</v>
      </c>
      <c r="B39" s="119" t="s">
        <v>126</v>
      </c>
      <c r="C39" s="120">
        <v>236</v>
      </c>
      <c r="D39" s="29">
        <v>398</v>
      </c>
      <c r="E39" s="121">
        <f t="shared" si="8"/>
        <v>386.06</v>
      </c>
      <c r="F39" s="121">
        <f t="shared" si="9"/>
        <v>378.09999999999997</v>
      </c>
      <c r="G39" s="122">
        <f t="shared" si="10"/>
        <v>370.14000000000004</v>
      </c>
      <c r="H39" s="123">
        <f t="shared" si="11"/>
        <v>358.2</v>
      </c>
    </row>
  </sheetData>
  <sheetProtection/>
  <mergeCells count="4">
    <mergeCell ref="A10:H10"/>
    <mergeCell ref="A11:H11"/>
    <mergeCell ref="A12:B12"/>
    <mergeCell ref="A30:H30"/>
  </mergeCells>
  <printOptions/>
  <pageMargins left="0.38" right="0.3" top="0.3" bottom="0.5" header="0.3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0">
      <selection activeCell="A13" sqref="A13"/>
    </sheetView>
  </sheetViews>
  <sheetFormatPr defaultColWidth="9.00390625" defaultRowHeight="12.75"/>
  <cols>
    <col min="1" max="1" width="13.00390625" style="1" customWidth="1"/>
    <col min="2" max="2" width="7.125" style="0" customWidth="1"/>
    <col min="3" max="3" width="15.625" style="0" customWidth="1"/>
    <col min="4" max="4" width="6.875" style="0" customWidth="1"/>
    <col min="5" max="9" width="8.75390625" style="0" customWidth="1"/>
    <col min="10" max="10" width="9.875" style="0" customWidth="1"/>
  </cols>
  <sheetData>
    <row r="1" ht="12.75">
      <c r="K1" s="2"/>
    </row>
    <row r="2" ht="12.75">
      <c r="K2" s="2"/>
    </row>
    <row r="3" ht="12.75">
      <c r="K3" s="2"/>
    </row>
    <row r="4" ht="12.75">
      <c r="K4" s="2"/>
    </row>
    <row r="5" ht="12.75">
      <c r="K5" s="2"/>
    </row>
    <row r="6" ht="12.75">
      <c r="K6" s="2"/>
    </row>
    <row r="7" ht="12.75">
      <c r="K7" s="2"/>
    </row>
    <row r="8" ht="12.75">
      <c r="K8" s="2"/>
    </row>
    <row r="9" ht="14.25" customHeight="1">
      <c r="K9" s="2"/>
    </row>
    <row r="10" spans="1:12" ht="15.75" customHeight="1">
      <c r="A10" s="140" t="s">
        <v>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3"/>
      <c r="L10" s="3"/>
    </row>
    <row r="11" spans="1:13" ht="18" customHeight="1">
      <c r="A11" s="140" t="s">
        <v>95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3"/>
      <c r="L11" s="3"/>
      <c r="M11" s="2"/>
    </row>
    <row r="12" spans="1:13" ht="11.25" customHeight="1" thickBot="1">
      <c r="A12" s="141" t="s">
        <v>137</v>
      </c>
      <c r="B12" s="141"/>
      <c r="C12" s="141"/>
      <c r="K12" s="2"/>
      <c r="L12" s="2"/>
      <c r="M12" s="2"/>
    </row>
    <row r="13" spans="1:13" ht="63" customHeight="1" thickBot="1">
      <c r="A13" s="13" t="s">
        <v>1</v>
      </c>
      <c r="B13" s="4" t="s">
        <v>25</v>
      </c>
      <c r="C13" s="4" t="s">
        <v>26</v>
      </c>
      <c r="D13" s="4" t="s">
        <v>2</v>
      </c>
      <c r="E13" s="14" t="s">
        <v>73</v>
      </c>
      <c r="F13" s="5" t="s">
        <v>55</v>
      </c>
      <c r="G13" s="5" t="s">
        <v>56</v>
      </c>
      <c r="H13" s="5" t="s">
        <v>57</v>
      </c>
      <c r="I13" s="5" t="s">
        <v>58</v>
      </c>
      <c r="J13" s="56" t="s">
        <v>3</v>
      </c>
      <c r="K13" s="2"/>
      <c r="L13" s="2"/>
      <c r="M13" s="2"/>
    </row>
    <row r="14" spans="1:13" ht="30" customHeight="1">
      <c r="A14" s="19" t="s">
        <v>4</v>
      </c>
      <c r="B14" s="19">
        <v>220</v>
      </c>
      <c r="C14" s="20" t="s">
        <v>104</v>
      </c>
      <c r="D14" s="19" t="s">
        <v>96</v>
      </c>
      <c r="E14" s="23">
        <v>603</v>
      </c>
      <c r="F14" s="24">
        <f>E14*0.97</f>
        <v>584.91</v>
      </c>
      <c r="G14" s="24">
        <f>E14*0.95</f>
        <v>572.85</v>
      </c>
      <c r="H14" s="24">
        <f>E14*0.93</f>
        <v>560.7900000000001</v>
      </c>
      <c r="I14" s="24">
        <f>E14*0.9</f>
        <v>542.7</v>
      </c>
      <c r="J14" s="23">
        <v>6</v>
      </c>
      <c r="K14" s="2"/>
      <c r="L14" s="2"/>
      <c r="M14" s="2"/>
    </row>
    <row r="15" spans="1:13" ht="30" customHeight="1">
      <c r="A15" s="17" t="s">
        <v>4</v>
      </c>
      <c r="B15" s="17" t="s">
        <v>24</v>
      </c>
      <c r="C15" s="18" t="s">
        <v>105</v>
      </c>
      <c r="D15" s="17" t="s">
        <v>97</v>
      </c>
      <c r="E15" s="25">
        <v>603</v>
      </c>
      <c r="F15" s="24">
        <f aca="true" t="shared" si="0" ref="F15:F20">E15*0.97</f>
        <v>584.91</v>
      </c>
      <c r="G15" s="24">
        <f aca="true" t="shared" si="1" ref="G15:G20">E15*0.95</f>
        <v>572.85</v>
      </c>
      <c r="H15" s="24">
        <f aca="true" t="shared" si="2" ref="H15:H20">E15*0.93</f>
        <v>560.7900000000001</v>
      </c>
      <c r="I15" s="24">
        <f aca="true" t="shared" si="3" ref="I15:I20">E15*0.9</f>
        <v>542.7</v>
      </c>
      <c r="J15" s="25">
        <v>6</v>
      </c>
      <c r="K15" s="2"/>
      <c r="L15" s="2"/>
      <c r="M15" s="2"/>
    </row>
    <row r="16" spans="1:13" ht="30" customHeight="1">
      <c r="A16" s="9" t="s">
        <v>70</v>
      </c>
      <c r="B16" s="9">
        <v>220</v>
      </c>
      <c r="C16" s="10" t="s">
        <v>98</v>
      </c>
      <c r="D16" s="9" t="s">
        <v>99</v>
      </c>
      <c r="E16" s="127">
        <v>706</v>
      </c>
      <c r="F16" s="24">
        <f t="shared" si="0"/>
        <v>684.8199999999999</v>
      </c>
      <c r="G16" s="24">
        <f t="shared" si="1"/>
        <v>670.6999999999999</v>
      </c>
      <c r="H16" s="24">
        <f t="shared" si="2"/>
        <v>656.58</v>
      </c>
      <c r="I16" s="24">
        <f t="shared" si="3"/>
        <v>635.4</v>
      </c>
      <c r="J16" s="26">
        <v>7</v>
      </c>
      <c r="K16" s="2"/>
      <c r="L16" s="2"/>
      <c r="M16" s="2"/>
    </row>
    <row r="17" spans="1:13" ht="30" customHeight="1">
      <c r="A17" s="9" t="s">
        <v>71</v>
      </c>
      <c r="B17" s="9">
        <v>220</v>
      </c>
      <c r="C17" s="10" t="s">
        <v>100</v>
      </c>
      <c r="D17" s="9" t="s">
        <v>107</v>
      </c>
      <c r="E17" s="26">
        <v>752</v>
      </c>
      <c r="F17" s="24">
        <f t="shared" si="0"/>
        <v>729.4399999999999</v>
      </c>
      <c r="G17" s="24">
        <f t="shared" si="1"/>
        <v>714.4</v>
      </c>
      <c r="H17" s="24">
        <f t="shared" si="2"/>
        <v>699.36</v>
      </c>
      <c r="I17" s="24">
        <f t="shared" si="3"/>
        <v>676.8000000000001</v>
      </c>
      <c r="J17" s="26">
        <v>7</v>
      </c>
      <c r="K17" s="2"/>
      <c r="L17" s="2"/>
      <c r="M17" s="2"/>
    </row>
    <row r="18" spans="1:13" ht="30" customHeight="1">
      <c r="A18" s="9" t="s">
        <v>13</v>
      </c>
      <c r="B18" s="9">
        <v>220</v>
      </c>
      <c r="C18" s="10" t="s">
        <v>101</v>
      </c>
      <c r="D18" s="9" t="s">
        <v>108</v>
      </c>
      <c r="E18" s="26">
        <v>821</v>
      </c>
      <c r="F18" s="24">
        <f t="shared" si="0"/>
        <v>796.37</v>
      </c>
      <c r="G18" s="24">
        <f t="shared" si="1"/>
        <v>779.9499999999999</v>
      </c>
      <c r="H18" s="24">
        <f t="shared" si="2"/>
        <v>763.5300000000001</v>
      </c>
      <c r="I18" s="24">
        <f t="shared" si="3"/>
        <v>738.9</v>
      </c>
      <c r="J18" s="26">
        <v>8</v>
      </c>
      <c r="K18" s="2"/>
      <c r="L18" s="2"/>
      <c r="M18" s="2"/>
    </row>
    <row r="19" spans="1:13" ht="30" customHeight="1">
      <c r="A19" s="9" t="s">
        <v>16</v>
      </c>
      <c r="B19" s="9">
        <v>220</v>
      </c>
      <c r="C19" s="10" t="s">
        <v>102</v>
      </c>
      <c r="D19" s="9" t="s">
        <v>109</v>
      </c>
      <c r="E19" s="26">
        <v>900</v>
      </c>
      <c r="F19" s="24">
        <f t="shared" si="0"/>
        <v>873</v>
      </c>
      <c r="G19" s="24">
        <f t="shared" si="1"/>
        <v>855</v>
      </c>
      <c r="H19" s="24">
        <f t="shared" si="2"/>
        <v>837</v>
      </c>
      <c r="I19" s="24">
        <f t="shared" si="3"/>
        <v>810</v>
      </c>
      <c r="J19" s="26">
        <v>8</v>
      </c>
      <c r="K19" s="2"/>
      <c r="L19" s="2"/>
      <c r="M19" s="2"/>
    </row>
    <row r="20" spans="1:13" ht="30" customHeight="1" thickBot="1">
      <c r="A20" s="11" t="s">
        <v>19</v>
      </c>
      <c r="B20" s="11">
        <v>220</v>
      </c>
      <c r="C20" s="12" t="s">
        <v>103</v>
      </c>
      <c r="D20" s="11" t="s">
        <v>110</v>
      </c>
      <c r="E20" s="29">
        <v>1012</v>
      </c>
      <c r="F20" s="28">
        <f t="shared" si="0"/>
        <v>981.64</v>
      </c>
      <c r="G20" s="28">
        <f t="shared" si="1"/>
        <v>961.4</v>
      </c>
      <c r="H20" s="28">
        <f t="shared" si="2"/>
        <v>941.1600000000001</v>
      </c>
      <c r="I20" s="28">
        <f t="shared" si="3"/>
        <v>910.8000000000001</v>
      </c>
      <c r="J20" s="27">
        <v>10</v>
      </c>
      <c r="K20" s="2"/>
      <c r="L20" s="2"/>
      <c r="M20" s="2"/>
    </row>
    <row r="21" spans="11:13" ht="3.75" customHeight="1">
      <c r="K21" s="2"/>
      <c r="L21" s="2"/>
      <c r="M21" s="2"/>
    </row>
    <row r="22" spans="1:13" s="16" customFormat="1" ht="9.75" customHeight="1">
      <c r="A22" s="143" t="s">
        <v>72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5"/>
      <c r="L22" s="15"/>
      <c r="M22" s="15"/>
    </row>
    <row r="23" spans="1:13" s="16" customFormat="1" ht="9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15"/>
      <c r="L23" s="15"/>
      <c r="M23" s="15"/>
    </row>
    <row r="24" spans="1:14" ht="15">
      <c r="A24" s="140" t="s">
        <v>106</v>
      </c>
      <c r="B24" s="140"/>
      <c r="C24" s="140"/>
      <c r="D24" s="140"/>
      <c r="E24" s="140"/>
      <c r="F24" s="140"/>
      <c r="G24" s="140"/>
      <c r="H24" s="140"/>
      <c r="I24" s="140"/>
      <c r="J24" s="140"/>
      <c r="K24" s="21"/>
      <c r="L24" s="21"/>
      <c r="M24" s="21"/>
      <c r="N24" s="21"/>
    </row>
    <row r="25" spans="1:10" ht="7.5" customHeight="1" thickBot="1">
      <c r="A25" s="142"/>
      <c r="B25" s="142"/>
      <c r="C25" s="22"/>
      <c r="D25" s="22"/>
      <c r="E25" s="22"/>
      <c r="F25" s="22"/>
      <c r="G25" s="22"/>
      <c r="H25" s="22"/>
      <c r="I25" s="22"/>
      <c r="J25" s="22"/>
    </row>
    <row r="26" spans="1:13" ht="63" customHeight="1" thickBot="1">
      <c r="A26" s="108" t="s">
        <v>1</v>
      </c>
      <c r="B26" s="67" t="s">
        <v>25</v>
      </c>
      <c r="C26" s="68" t="s">
        <v>26</v>
      </c>
      <c r="D26" s="67" t="s">
        <v>2</v>
      </c>
      <c r="E26" s="70" t="s">
        <v>73</v>
      </c>
      <c r="F26" s="109" t="s">
        <v>55</v>
      </c>
      <c r="G26" s="110" t="s">
        <v>56</v>
      </c>
      <c r="H26" s="110" t="s">
        <v>57</v>
      </c>
      <c r="I26" s="63" t="s">
        <v>58</v>
      </c>
      <c r="J26" s="71" t="s">
        <v>3</v>
      </c>
      <c r="K26" s="2"/>
      <c r="L26" s="2"/>
      <c r="M26" s="2"/>
    </row>
    <row r="27" spans="1:13" ht="30" customHeight="1">
      <c r="A27" s="19" t="s">
        <v>4</v>
      </c>
      <c r="B27" s="19">
        <v>220</v>
      </c>
      <c r="C27" s="20" t="s">
        <v>104</v>
      </c>
      <c r="D27" s="19" t="s">
        <v>96</v>
      </c>
      <c r="E27" s="23">
        <f aca="true" t="shared" si="4" ref="E27:E33">E14*1.07</f>
        <v>645.21</v>
      </c>
      <c r="F27" s="24">
        <f>E27*0.97</f>
        <v>625.8537</v>
      </c>
      <c r="G27" s="24">
        <f>E27*0.95</f>
        <v>612.9495000000001</v>
      </c>
      <c r="H27" s="24">
        <f>E27*0.93</f>
        <v>600.0453000000001</v>
      </c>
      <c r="I27" s="24">
        <f>E27*0.9</f>
        <v>580.6890000000001</v>
      </c>
      <c r="J27" s="23">
        <v>6</v>
      </c>
      <c r="K27" s="2"/>
      <c r="L27" s="2"/>
      <c r="M27" s="2"/>
    </row>
    <row r="28" spans="1:13" ht="30" customHeight="1">
      <c r="A28" s="17" t="s">
        <v>4</v>
      </c>
      <c r="B28" s="17" t="s">
        <v>24</v>
      </c>
      <c r="C28" s="18" t="s">
        <v>105</v>
      </c>
      <c r="D28" s="17" t="s">
        <v>97</v>
      </c>
      <c r="E28" s="25">
        <f t="shared" si="4"/>
        <v>645.21</v>
      </c>
      <c r="F28" s="24">
        <f aca="true" t="shared" si="5" ref="F28:F33">E28*0.97</f>
        <v>625.8537</v>
      </c>
      <c r="G28" s="24">
        <f aca="true" t="shared" si="6" ref="G28:G33">E28*0.95</f>
        <v>612.9495000000001</v>
      </c>
      <c r="H28" s="24">
        <f aca="true" t="shared" si="7" ref="H28:H33">E28*0.93</f>
        <v>600.0453000000001</v>
      </c>
      <c r="I28" s="24">
        <f aca="true" t="shared" si="8" ref="I28:I33">E28*0.9</f>
        <v>580.6890000000001</v>
      </c>
      <c r="J28" s="25">
        <v>6</v>
      </c>
      <c r="K28" s="2"/>
      <c r="L28" s="2"/>
      <c r="M28" s="2"/>
    </row>
    <row r="29" spans="1:13" ht="30" customHeight="1">
      <c r="A29" s="9" t="s">
        <v>70</v>
      </c>
      <c r="B29" s="9">
        <v>220</v>
      </c>
      <c r="C29" s="10" t="s">
        <v>98</v>
      </c>
      <c r="D29" s="9" t="s">
        <v>99</v>
      </c>
      <c r="E29" s="26">
        <f t="shared" si="4"/>
        <v>755.4200000000001</v>
      </c>
      <c r="F29" s="24">
        <f t="shared" si="5"/>
        <v>732.7574000000001</v>
      </c>
      <c r="G29" s="24">
        <f t="shared" si="6"/>
        <v>717.649</v>
      </c>
      <c r="H29" s="24">
        <f t="shared" si="7"/>
        <v>702.5406000000002</v>
      </c>
      <c r="I29" s="24">
        <f t="shared" si="8"/>
        <v>679.878</v>
      </c>
      <c r="J29" s="26">
        <v>7</v>
      </c>
      <c r="K29" s="2"/>
      <c r="L29" s="2"/>
      <c r="M29" s="2"/>
    </row>
    <row r="30" spans="1:13" ht="30" customHeight="1">
      <c r="A30" s="9" t="s">
        <v>71</v>
      </c>
      <c r="B30" s="9">
        <v>220</v>
      </c>
      <c r="C30" s="10" t="s">
        <v>100</v>
      </c>
      <c r="D30" s="9" t="s">
        <v>107</v>
      </c>
      <c r="E30" s="26">
        <f t="shared" si="4"/>
        <v>804.6400000000001</v>
      </c>
      <c r="F30" s="24">
        <f t="shared" si="5"/>
        <v>780.5008</v>
      </c>
      <c r="G30" s="24">
        <f t="shared" si="6"/>
        <v>764.408</v>
      </c>
      <c r="H30" s="24">
        <f t="shared" si="7"/>
        <v>748.3152000000001</v>
      </c>
      <c r="I30" s="24">
        <f t="shared" si="8"/>
        <v>724.1760000000002</v>
      </c>
      <c r="J30" s="26">
        <v>7</v>
      </c>
      <c r="K30" s="2"/>
      <c r="L30" s="2"/>
      <c r="M30" s="2"/>
    </row>
    <row r="31" spans="1:13" ht="30" customHeight="1">
      <c r="A31" s="9" t="s">
        <v>13</v>
      </c>
      <c r="B31" s="9">
        <v>220</v>
      </c>
      <c r="C31" s="10" t="s">
        <v>101</v>
      </c>
      <c r="D31" s="9" t="s">
        <v>108</v>
      </c>
      <c r="E31" s="26">
        <f t="shared" si="4"/>
        <v>878.47</v>
      </c>
      <c r="F31" s="24">
        <f t="shared" si="5"/>
        <v>852.1159</v>
      </c>
      <c r="G31" s="24">
        <f t="shared" si="6"/>
        <v>834.5465</v>
      </c>
      <c r="H31" s="24">
        <f t="shared" si="7"/>
        <v>816.9771000000001</v>
      </c>
      <c r="I31" s="24">
        <f t="shared" si="8"/>
        <v>790.623</v>
      </c>
      <c r="J31" s="26">
        <v>8</v>
      </c>
      <c r="K31" s="2"/>
      <c r="L31" s="2"/>
      <c r="M31" s="2"/>
    </row>
    <row r="32" spans="1:13" ht="30" customHeight="1">
      <c r="A32" s="9" t="s">
        <v>16</v>
      </c>
      <c r="B32" s="9">
        <v>220</v>
      </c>
      <c r="C32" s="10" t="s">
        <v>102</v>
      </c>
      <c r="D32" s="9" t="s">
        <v>109</v>
      </c>
      <c r="E32" s="26">
        <f t="shared" si="4"/>
        <v>963</v>
      </c>
      <c r="F32" s="24">
        <f t="shared" si="5"/>
        <v>934.11</v>
      </c>
      <c r="G32" s="24">
        <f t="shared" si="6"/>
        <v>914.8499999999999</v>
      </c>
      <c r="H32" s="24">
        <f t="shared" si="7"/>
        <v>895.59</v>
      </c>
      <c r="I32" s="24">
        <f t="shared" si="8"/>
        <v>866.7</v>
      </c>
      <c r="J32" s="26">
        <v>8</v>
      </c>
      <c r="K32" s="2"/>
      <c r="L32" s="2"/>
      <c r="M32" s="2"/>
    </row>
    <row r="33" spans="1:13" ht="30" customHeight="1" thickBot="1">
      <c r="A33" s="11" t="s">
        <v>19</v>
      </c>
      <c r="B33" s="11">
        <v>220</v>
      </c>
      <c r="C33" s="12" t="s">
        <v>103</v>
      </c>
      <c r="D33" s="11" t="s">
        <v>110</v>
      </c>
      <c r="E33" s="29">
        <f t="shared" si="4"/>
        <v>1082.8400000000001</v>
      </c>
      <c r="F33" s="28">
        <f t="shared" si="5"/>
        <v>1050.3548</v>
      </c>
      <c r="G33" s="28">
        <f t="shared" si="6"/>
        <v>1028.698</v>
      </c>
      <c r="H33" s="28">
        <f t="shared" si="7"/>
        <v>1007.0412000000002</v>
      </c>
      <c r="I33" s="28">
        <f t="shared" si="8"/>
        <v>974.5560000000002</v>
      </c>
      <c r="J33" s="27">
        <v>10</v>
      </c>
      <c r="K33" s="2"/>
      <c r="L33" s="2"/>
      <c r="M33" s="2"/>
    </row>
    <row r="34" spans="11:13" ht="3.75" customHeight="1">
      <c r="K34" s="2"/>
      <c r="L34" s="2"/>
      <c r="M34" s="2"/>
    </row>
    <row r="35" spans="1:13" s="16" customFormat="1" ht="9.75" customHeight="1">
      <c r="A35" s="143" t="s">
        <v>72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5"/>
      <c r="L35" s="15"/>
      <c r="M35" s="15"/>
    </row>
  </sheetData>
  <sheetProtection/>
  <mergeCells count="7">
    <mergeCell ref="A24:J24"/>
    <mergeCell ref="A25:B25"/>
    <mergeCell ref="A35:J35"/>
    <mergeCell ref="A10:J10"/>
    <mergeCell ref="A11:J11"/>
    <mergeCell ref="A12:C12"/>
    <mergeCell ref="A22:J22"/>
  </mergeCells>
  <printOptions horizontalCentered="1"/>
  <pageMargins left="0.5118110236220472" right="0.31496062992125984" top="0.4330708661417323" bottom="0.5118110236220472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9">
      <selection activeCell="A4" sqref="A4"/>
    </sheetView>
  </sheetViews>
  <sheetFormatPr defaultColWidth="9.00390625" defaultRowHeight="12.75"/>
  <cols>
    <col min="1" max="1" width="13.00390625" style="1" customWidth="1"/>
    <col min="2" max="2" width="7.125" style="0" customWidth="1"/>
    <col min="3" max="3" width="15.625" style="0" customWidth="1"/>
    <col min="4" max="4" width="6.875" style="0" customWidth="1"/>
    <col min="5" max="6" width="8.75390625" style="0" customWidth="1"/>
    <col min="7" max="7" width="9.875" style="0" customWidth="1"/>
  </cols>
  <sheetData>
    <row r="1" spans="1:9" ht="15.75" customHeight="1">
      <c r="A1" s="140" t="s">
        <v>135</v>
      </c>
      <c r="B1" s="140"/>
      <c r="C1" s="140"/>
      <c r="D1" s="140"/>
      <c r="E1" s="140"/>
      <c r="F1" s="140"/>
      <c r="G1" s="140"/>
      <c r="H1" s="3"/>
      <c r="I1" s="3"/>
    </row>
    <row r="2" spans="1:10" ht="18" customHeight="1">
      <c r="A2" s="140" t="s">
        <v>133</v>
      </c>
      <c r="B2" s="140"/>
      <c r="C2" s="140"/>
      <c r="D2" s="140"/>
      <c r="E2" s="140"/>
      <c r="F2" s="140"/>
      <c r="G2" s="140"/>
      <c r="H2" s="3"/>
      <c r="I2" s="3"/>
      <c r="J2" s="2"/>
    </row>
    <row r="3" spans="1:10" ht="11.25" customHeight="1" thickBot="1">
      <c r="A3" s="141" t="s">
        <v>137</v>
      </c>
      <c r="B3" s="141"/>
      <c r="C3" s="141"/>
      <c r="H3" s="2"/>
      <c r="I3" s="2"/>
      <c r="J3" s="2"/>
    </row>
    <row r="4" spans="1:10" ht="63" customHeight="1" thickBot="1">
      <c r="A4" s="13" t="s">
        <v>1</v>
      </c>
      <c r="B4" s="4" t="s">
        <v>25</v>
      </c>
      <c r="C4" s="4" t="s">
        <v>26</v>
      </c>
      <c r="D4" s="4" t="s">
        <v>2</v>
      </c>
      <c r="E4" s="14" t="s">
        <v>73</v>
      </c>
      <c r="F4" s="5" t="s">
        <v>58</v>
      </c>
      <c r="G4" s="56" t="s">
        <v>132</v>
      </c>
      <c r="H4" s="2"/>
      <c r="I4" s="2"/>
      <c r="J4" s="2"/>
    </row>
    <row r="5" spans="1:10" ht="30" customHeight="1" thickBot="1">
      <c r="A5" s="19" t="s">
        <v>4</v>
      </c>
      <c r="B5" s="19">
        <v>150</v>
      </c>
      <c r="C5" s="20" t="s">
        <v>5</v>
      </c>
      <c r="D5" s="19" t="s">
        <v>6</v>
      </c>
      <c r="E5" s="23">
        <v>588</v>
      </c>
      <c r="F5" s="24">
        <f>E5*0.9</f>
        <v>529.2</v>
      </c>
      <c r="G5" s="23">
        <f>F5-5</f>
        <v>524.2</v>
      </c>
      <c r="H5" s="2"/>
      <c r="I5" s="2"/>
      <c r="J5" s="2"/>
    </row>
    <row r="6" spans="1:10" ht="30" customHeight="1">
      <c r="A6" s="17" t="s">
        <v>4</v>
      </c>
      <c r="B6" s="17" t="s">
        <v>24</v>
      </c>
      <c r="C6" s="18" t="s">
        <v>23</v>
      </c>
      <c r="D6" s="17" t="s">
        <v>22</v>
      </c>
      <c r="E6" s="25">
        <v>593</v>
      </c>
      <c r="F6" s="24">
        <f aca="true" t="shared" si="0" ref="F6:F11">E6*0.9</f>
        <v>533.7</v>
      </c>
      <c r="G6" s="23">
        <f aca="true" t="shared" si="1" ref="G6:G11">F6-5</f>
        <v>528.7</v>
      </c>
      <c r="H6" s="2"/>
      <c r="I6" s="2"/>
      <c r="J6" s="2"/>
    </row>
    <row r="7" spans="1:10" ht="30" customHeight="1">
      <c r="A7" s="9" t="s">
        <v>70</v>
      </c>
      <c r="B7" s="9">
        <v>220</v>
      </c>
      <c r="C7" s="10" t="s">
        <v>8</v>
      </c>
      <c r="D7" s="9" t="s">
        <v>9</v>
      </c>
      <c r="E7" s="26">
        <v>696</v>
      </c>
      <c r="F7" s="24">
        <f t="shared" si="0"/>
        <v>626.4</v>
      </c>
      <c r="G7" s="89">
        <f t="shared" si="1"/>
        <v>621.4</v>
      </c>
      <c r="H7" s="2"/>
      <c r="I7" s="2"/>
      <c r="J7" s="2"/>
    </row>
    <row r="8" spans="1:10" ht="30" customHeight="1">
      <c r="A8" s="9" t="s">
        <v>71</v>
      </c>
      <c r="B8" s="9">
        <v>220</v>
      </c>
      <c r="C8" s="10" t="s">
        <v>11</v>
      </c>
      <c r="D8" s="9" t="s">
        <v>12</v>
      </c>
      <c r="E8" s="26">
        <v>742</v>
      </c>
      <c r="F8" s="24">
        <f t="shared" si="0"/>
        <v>667.8000000000001</v>
      </c>
      <c r="G8" s="89">
        <f t="shared" si="1"/>
        <v>662.8000000000001</v>
      </c>
      <c r="H8" s="2"/>
      <c r="I8" s="2"/>
      <c r="J8" s="2"/>
    </row>
    <row r="9" spans="1:10" ht="30" customHeight="1">
      <c r="A9" s="9" t="s">
        <v>13</v>
      </c>
      <c r="B9" s="9">
        <v>220</v>
      </c>
      <c r="C9" s="10" t="s">
        <v>14</v>
      </c>
      <c r="D9" s="9" t="s">
        <v>15</v>
      </c>
      <c r="E9" s="26">
        <v>811</v>
      </c>
      <c r="F9" s="24">
        <f t="shared" si="0"/>
        <v>729.9</v>
      </c>
      <c r="G9" s="89">
        <f t="shared" si="1"/>
        <v>724.9</v>
      </c>
      <c r="H9" s="2"/>
      <c r="I9" s="2"/>
      <c r="J9" s="2"/>
    </row>
    <row r="10" spans="1:10" ht="30" customHeight="1">
      <c r="A10" s="9" t="s">
        <v>16</v>
      </c>
      <c r="B10" s="9">
        <v>220</v>
      </c>
      <c r="C10" s="10" t="s">
        <v>17</v>
      </c>
      <c r="D10" s="9" t="s">
        <v>18</v>
      </c>
      <c r="E10" s="26">
        <v>890</v>
      </c>
      <c r="F10" s="24">
        <f t="shared" si="0"/>
        <v>801</v>
      </c>
      <c r="G10" s="89">
        <f t="shared" si="1"/>
        <v>796</v>
      </c>
      <c r="H10" s="2"/>
      <c r="I10" s="2"/>
      <c r="J10" s="2"/>
    </row>
    <row r="11" spans="1:10" ht="30" customHeight="1" thickBot="1">
      <c r="A11" s="11" t="s">
        <v>19</v>
      </c>
      <c r="B11" s="11">
        <v>220</v>
      </c>
      <c r="C11" s="12" t="s">
        <v>20</v>
      </c>
      <c r="D11" s="11" t="s">
        <v>21</v>
      </c>
      <c r="E11" s="29">
        <v>1002</v>
      </c>
      <c r="F11" s="28">
        <f t="shared" si="0"/>
        <v>901.8000000000001</v>
      </c>
      <c r="G11" s="28">
        <f t="shared" si="1"/>
        <v>896.8000000000001</v>
      </c>
      <c r="H11" s="2"/>
      <c r="I11" s="2"/>
      <c r="J11" s="2"/>
    </row>
    <row r="12" spans="1:11" ht="15.75" thickBot="1">
      <c r="A12" s="144" t="s">
        <v>35</v>
      </c>
      <c r="B12" s="144"/>
      <c r="C12" s="144"/>
      <c r="D12" s="144"/>
      <c r="E12" s="144"/>
      <c r="F12" s="144"/>
      <c r="G12" s="144"/>
      <c r="H12" s="21"/>
      <c r="I12" s="21"/>
      <c r="J12" s="21"/>
      <c r="K12" s="21"/>
    </row>
    <row r="13" spans="1:10" ht="63" customHeight="1" thickBot="1">
      <c r="A13" s="108" t="s">
        <v>1</v>
      </c>
      <c r="B13" s="67" t="s">
        <v>25</v>
      </c>
      <c r="C13" s="68" t="s">
        <v>26</v>
      </c>
      <c r="D13" s="67" t="s">
        <v>2</v>
      </c>
      <c r="E13" s="70" t="s">
        <v>73</v>
      </c>
      <c r="F13" s="63" t="s">
        <v>58</v>
      </c>
      <c r="G13" s="56" t="s">
        <v>132</v>
      </c>
      <c r="H13" s="2"/>
      <c r="I13" s="2"/>
      <c r="J13" s="2"/>
    </row>
    <row r="14" spans="1:7" ht="34.5" customHeight="1">
      <c r="A14" s="107" t="s">
        <v>30</v>
      </c>
      <c r="B14" s="72">
        <v>150</v>
      </c>
      <c r="C14" s="83" t="s">
        <v>31</v>
      </c>
      <c r="D14" s="72">
        <v>130</v>
      </c>
      <c r="E14" s="75">
        <v>328</v>
      </c>
      <c r="F14" s="74">
        <f>E14*0.9</f>
        <v>295.2</v>
      </c>
      <c r="G14" s="89">
        <f>F14-5</f>
        <v>290.2</v>
      </c>
    </row>
    <row r="15" spans="1:7" ht="34.5" customHeight="1">
      <c r="A15" s="65" t="s">
        <v>30</v>
      </c>
      <c r="B15" s="72">
        <v>150</v>
      </c>
      <c r="C15" s="83" t="s">
        <v>32</v>
      </c>
      <c r="D15" s="72">
        <v>131</v>
      </c>
      <c r="E15" s="78">
        <v>359</v>
      </c>
      <c r="F15" s="77">
        <f>E15*0.9</f>
        <v>323.1</v>
      </c>
      <c r="G15" s="89">
        <f>F15-5</f>
        <v>318.1</v>
      </c>
    </row>
    <row r="16" spans="1:7" ht="34.5" customHeight="1">
      <c r="A16" s="65" t="s">
        <v>30</v>
      </c>
      <c r="B16" s="72">
        <v>150</v>
      </c>
      <c r="C16" s="83" t="s">
        <v>33</v>
      </c>
      <c r="D16" s="72">
        <v>132</v>
      </c>
      <c r="E16" s="78">
        <v>342</v>
      </c>
      <c r="F16" s="77">
        <f>E16*0.9</f>
        <v>307.8</v>
      </c>
      <c r="G16" s="89">
        <f>F16-5</f>
        <v>302.8</v>
      </c>
    </row>
    <row r="17" spans="1:7" ht="34.5" customHeight="1" thickBot="1">
      <c r="A17" s="66" t="s">
        <v>30</v>
      </c>
      <c r="B17" s="73">
        <v>150</v>
      </c>
      <c r="C17" s="84" t="s">
        <v>34</v>
      </c>
      <c r="D17" s="73">
        <v>133</v>
      </c>
      <c r="E17" s="81">
        <v>351</v>
      </c>
      <c r="F17" s="80">
        <f>E17*0.9</f>
        <v>315.90000000000003</v>
      </c>
      <c r="G17" s="28">
        <f>F17-5</f>
        <v>310.90000000000003</v>
      </c>
    </row>
    <row r="18" spans="1:10" ht="15" customHeight="1" thickBot="1">
      <c r="A18" s="140" t="s">
        <v>134</v>
      </c>
      <c r="B18" s="140"/>
      <c r="C18" s="140"/>
      <c r="D18" s="140"/>
      <c r="E18" s="140"/>
      <c r="F18" s="140"/>
      <c r="G18" s="140"/>
      <c r="H18" s="3"/>
      <c r="I18" s="3"/>
      <c r="J18" s="2"/>
    </row>
    <row r="19" spans="1:10" ht="63" customHeight="1" thickBot="1">
      <c r="A19" s="13" t="s">
        <v>1</v>
      </c>
      <c r="B19" s="4" t="s">
        <v>25</v>
      </c>
      <c r="C19" s="4" t="s">
        <v>26</v>
      </c>
      <c r="D19" s="4" t="s">
        <v>2</v>
      </c>
      <c r="E19" s="14" t="s">
        <v>73</v>
      </c>
      <c r="F19" s="5" t="s">
        <v>58</v>
      </c>
      <c r="G19" s="56" t="s">
        <v>132</v>
      </c>
      <c r="H19" s="2"/>
      <c r="I19" s="2"/>
      <c r="J19" s="2"/>
    </row>
    <row r="20" spans="1:10" ht="30" customHeight="1">
      <c r="A20" s="19" t="s">
        <v>4</v>
      </c>
      <c r="B20" s="19">
        <v>220</v>
      </c>
      <c r="C20" s="20" t="s">
        <v>104</v>
      </c>
      <c r="D20" s="19" t="s">
        <v>96</v>
      </c>
      <c r="E20" s="23">
        <v>603</v>
      </c>
      <c r="F20" s="24">
        <f>E20*0.9</f>
        <v>542.7</v>
      </c>
      <c r="G20" s="89">
        <f aca="true" t="shared" si="2" ref="G20:G26">F20-5</f>
        <v>537.7</v>
      </c>
      <c r="H20" s="2"/>
      <c r="I20" s="2"/>
      <c r="J20" s="2"/>
    </row>
    <row r="21" spans="1:10" ht="30" customHeight="1">
      <c r="A21" s="17" t="s">
        <v>4</v>
      </c>
      <c r="B21" s="17" t="s">
        <v>24</v>
      </c>
      <c r="C21" s="18" t="s">
        <v>105</v>
      </c>
      <c r="D21" s="17" t="s">
        <v>97</v>
      </c>
      <c r="E21" s="25">
        <v>603</v>
      </c>
      <c r="F21" s="24">
        <f aca="true" t="shared" si="3" ref="F21:F26">E21*0.9</f>
        <v>542.7</v>
      </c>
      <c r="G21" s="89">
        <f t="shared" si="2"/>
        <v>537.7</v>
      </c>
      <c r="H21" s="2"/>
      <c r="I21" s="2"/>
      <c r="J21" s="2"/>
    </row>
    <row r="22" spans="1:10" ht="30" customHeight="1">
      <c r="A22" s="9" t="s">
        <v>70</v>
      </c>
      <c r="B22" s="9">
        <v>220</v>
      </c>
      <c r="C22" s="10" t="s">
        <v>98</v>
      </c>
      <c r="D22" s="9" t="s">
        <v>99</v>
      </c>
      <c r="E22" s="127">
        <v>706</v>
      </c>
      <c r="F22" s="24">
        <f t="shared" si="3"/>
        <v>635.4</v>
      </c>
      <c r="G22" s="89">
        <f t="shared" si="2"/>
        <v>630.4</v>
      </c>
      <c r="H22" s="2"/>
      <c r="I22" s="2"/>
      <c r="J22" s="2"/>
    </row>
    <row r="23" spans="1:10" ht="30" customHeight="1">
      <c r="A23" s="9" t="s">
        <v>71</v>
      </c>
      <c r="B23" s="9">
        <v>220</v>
      </c>
      <c r="C23" s="10" t="s">
        <v>100</v>
      </c>
      <c r="D23" s="9" t="s">
        <v>107</v>
      </c>
      <c r="E23" s="26">
        <v>752</v>
      </c>
      <c r="F23" s="24">
        <f t="shared" si="3"/>
        <v>676.8000000000001</v>
      </c>
      <c r="G23" s="89">
        <f t="shared" si="2"/>
        <v>671.8000000000001</v>
      </c>
      <c r="H23" s="2"/>
      <c r="I23" s="2"/>
      <c r="J23" s="2"/>
    </row>
    <row r="24" spans="1:10" ht="30" customHeight="1">
      <c r="A24" s="9" t="s">
        <v>13</v>
      </c>
      <c r="B24" s="9">
        <v>220</v>
      </c>
      <c r="C24" s="10" t="s">
        <v>101</v>
      </c>
      <c r="D24" s="9" t="s">
        <v>108</v>
      </c>
      <c r="E24" s="26">
        <v>821</v>
      </c>
      <c r="F24" s="24">
        <f t="shared" si="3"/>
        <v>738.9</v>
      </c>
      <c r="G24" s="89">
        <f t="shared" si="2"/>
        <v>733.9</v>
      </c>
      <c r="H24" s="2"/>
      <c r="I24" s="2"/>
      <c r="J24" s="2"/>
    </row>
    <row r="25" spans="1:10" ht="30" customHeight="1">
      <c r="A25" s="9" t="s">
        <v>16</v>
      </c>
      <c r="B25" s="9">
        <v>220</v>
      </c>
      <c r="C25" s="10" t="s">
        <v>102</v>
      </c>
      <c r="D25" s="9" t="s">
        <v>109</v>
      </c>
      <c r="E25" s="26">
        <v>900</v>
      </c>
      <c r="F25" s="24">
        <f t="shared" si="3"/>
        <v>810</v>
      </c>
      <c r="G25" s="89">
        <f t="shared" si="2"/>
        <v>805</v>
      </c>
      <c r="H25" s="2"/>
      <c r="I25" s="2"/>
      <c r="J25" s="2"/>
    </row>
    <row r="26" spans="1:10" ht="30" customHeight="1" thickBot="1">
      <c r="A26" s="11" t="s">
        <v>19</v>
      </c>
      <c r="B26" s="11">
        <v>220</v>
      </c>
      <c r="C26" s="12" t="s">
        <v>103</v>
      </c>
      <c r="D26" s="11" t="s">
        <v>110</v>
      </c>
      <c r="E26" s="29">
        <v>1012</v>
      </c>
      <c r="F26" s="28">
        <f t="shared" si="3"/>
        <v>910.8000000000001</v>
      </c>
      <c r="G26" s="28">
        <f t="shared" si="2"/>
        <v>905.8000000000001</v>
      </c>
      <c r="H26" s="2"/>
      <c r="I26" s="2"/>
      <c r="J26" s="2"/>
    </row>
    <row r="27" spans="8:10" ht="3.75" customHeight="1">
      <c r="H27" s="2"/>
      <c r="I27" s="2"/>
      <c r="J27" s="2"/>
    </row>
  </sheetData>
  <mergeCells count="5">
    <mergeCell ref="A12:G12"/>
    <mergeCell ref="A18:G18"/>
    <mergeCell ref="A1:G1"/>
    <mergeCell ref="A2:G2"/>
    <mergeCell ref="A3:C3"/>
  </mergeCells>
  <printOptions horizontalCentered="1" verticalCentered="1"/>
  <pageMargins left="0.31496062992125984" right="0.1968503937007874" top="0.15748031496062992" bottom="0.2755905511811024" header="0.15748031496062992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6">
      <selection activeCell="A13" sqref="A13"/>
    </sheetView>
  </sheetViews>
  <sheetFormatPr defaultColWidth="9.00390625" defaultRowHeight="12.75"/>
  <cols>
    <col min="1" max="1" width="13.00390625" style="1" customWidth="1"/>
    <col min="2" max="2" width="7.125" style="0" customWidth="1"/>
    <col min="3" max="3" width="15.625" style="0" customWidth="1"/>
    <col min="4" max="4" width="6.875" style="0" customWidth="1"/>
    <col min="5" max="9" width="8.75390625" style="0" customWidth="1"/>
    <col min="10" max="10" width="9.875" style="0" customWidth="1"/>
  </cols>
  <sheetData>
    <row r="1" ht="12.75">
      <c r="K1" s="2"/>
    </row>
    <row r="2" ht="12.75">
      <c r="K2" s="2"/>
    </row>
    <row r="3" ht="12.75">
      <c r="K3" s="2"/>
    </row>
    <row r="4" ht="12.75">
      <c r="K4" s="2"/>
    </row>
    <row r="5" ht="12.75">
      <c r="K5" s="2"/>
    </row>
    <row r="6" ht="12.75">
      <c r="K6" s="2"/>
    </row>
    <row r="7" ht="12.75">
      <c r="K7" s="2"/>
    </row>
    <row r="8" ht="12.75">
      <c r="K8" s="2"/>
    </row>
    <row r="9" ht="14.25" customHeight="1">
      <c r="K9" s="2"/>
    </row>
    <row r="10" spans="1:12" ht="15.75" customHeight="1">
      <c r="A10" s="140" t="s">
        <v>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3"/>
      <c r="L10" s="3"/>
    </row>
    <row r="11" spans="1:13" ht="18" customHeight="1">
      <c r="A11" s="140" t="s">
        <v>69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3"/>
      <c r="L11" s="3"/>
      <c r="M11" s="2"/>
    </row>
    <row r="12" spans="1:13" ht="11.25" customHeight="1" thickBot="1">
      <c r="A12" s="141" t="s">
        <v>137</v>
      </c>
      <c r="B12" s="141"/>
      <c r="C12" s="141"/>
      <c r="K12" s="2"/>
      <c r="L12" s="2"/>
      <c r="M12" s="2"/>
    </row>
    <row r="13" spans="1:13" ht="63" customHeight="1" thickBot="1">
      <c r="A13" s="13" t="s">
        <v>1</v>
      </c>
      <c r="B13" s="4" t="s">
        <v>25</v>
      </c>
      <c r="C13" s="4" t="s">
        <v>26</v>
      </c>
      <c r="D13" s="4" t="s">
        <v>2</v>
      </c>
      <c r="E13" s="14" t="s">
        <v>73</v>
      </c>
      <c r="F13" s="5" t="s">
        <v>55</v>
      </c>
      <c r="G13" s="5" t="s">
        <v>56</v>
      </c>
      <c r="H13" s="5" t="s">
        <v>57</v>
      </c>
      <c r="I13" s="5" t="s">
        <v>58</v>
      </c>
      <c r="J13" s="56" t="s">
        <v>3</v>
      </c>
      <c r="K13" s="2"/>
      <c r="L13" s="2"/>
      <c r="M13" s="2"/>
    </row>
    <row r="14" spans="1:13" ht="30" customHeight="1">
      <c r="A14" s="19" t="s">
        <v>4</v>
      </c>
      <c r="B14" s="19">
        <v>150</v>
      </c>
      <c r="C14" s="20" t="s">
        <v>5</v>
      </c>
      <c r="D14" s="19" t="s">
        <v>6</v>
      </c>
      <c r="E14" s="23">
        <v>588</v>
      </c>
      <c r="F14" s="24">
        <f>E14*0.97</f>
        <v>570.36</v>
      </c>
      <c r="G14" s="24">
        <f>E14*0.95</f>
        <v>558.6</v>
      </c>
      <c r="H14" s="24">
        <f>E14*0.93</f>
        <v>546.84</v>
      </c>
      <c r="I14" s="24">
        <f>E14*0.9</f>
        <v>529.2</v>
      </c>
      <c r="J14" s="23">
        <v>6</v>
      </c>
      <c r="K14" s="2"/>
      <c r="L14" s="2"/>
      <c r="M14" s="2"/>
    </row>
    <row r="15" spans="1:13" ht="30" customHeight="1">
      <c r="A15" s="17" t="s">
        <v>4</v>
      </c>
      <c r="B15" s="17" t="s">
        <v>24</v>
      </c>
      <c r="C15" s="18" t="s">
        <v>23</v>
      </c>
      <c r="D15" s="17" t="s">
        <v>22</v>
      </c>
      <c r="E15" s="25">
        <v>593</v>
      </c>
      <c r="F15" s="24">
        <f aca="true" t="shared" si="0" ref="F15:F20">E15*0.97</f>
        <v>575.21</v>
      </c>
      <c r="G15" s="24">
        <f aca="true" t="shared" si="1" ref="G15:G20">E15*0.95</f>
        <v>563.35</v>
      </c>
      <c r="H15" s="24">
        <f aca="true" t="shared" si="2" ref="H15:H20">E15*0.93</f>
        <v>551.49</v>
      </c>
      <c r="I15" s="24">
        <f aca="true" t="shared" si="3" ref="I15:I20">E15*0.9</f>
        <v>533.7</v>
      </c>
      <c r="J15" s="25">
        <v>6</v>
      </c>
      <c r="K15" s="2"/>
      <c r="L15" s="2"/>
      <c r="M15" s="2"/>
    </row>
    <row r="16" spans="1:13" ht="30" customHeight="1">
      <c r="A16" s="9" t="s">
        <v>70</v>
      </c>
      <c r="B16" s="9">
        <v>220</v>
      </c>
      <c r="C16" s="10" t="s">
        <v>8</v>
      </c>
      <c r="D16" s="9" t="s">
        <v>9</v>
      </c>
      <c r="E16" s="26">
        <v>696</v>
      </c>
      <c r="F16" s="24">
        <f t="shared" si="0"/>
        <v>675.12</v>
      </c>
      <c r="G16" s="24">
        <f t="shared" si="1"/>
        <v>661.1999999999999</v>
      </c>
      <c r="H16" s="24">
        <f t="shared" si="2"/>
        <v>647.2800000000001</v>
      </c>
      <c r="I16" s="24">
        <f t="shared" si="3"/>
        <v>626.4</v>
      </c>
      <c r="J16" s="26">
        <v>7</v>
      </c>
      <c r="K16" s="2"/>
      <c r="L16" s="2"/>
      <c r="M16" s="2"/>
    </row>
    <row r="17" spans="1:13" ht="30" customHeight="1">
      <c r="A17" s="9" t="s">
        <v>71</v>
      </c>
      <c r="B17" s="9">
        <v>220</v>
      </c>
      <c r="C17" s="10" t="s">
        <v>11</v>
      </c>
      <c r="D17" s="9" t="s">
        <v>12</v>
      </c>
      <c r="E17" s="26">
        <v>742</v>
      </c>
      <c r="F17" s="24">
        <f t="shared" si="0"/>
        <v>719.74</v>
      </c>
      <c r="G17" s="24">
        <f t="shared" si="1"/>
        <v>704.9</v>
      </c>
      <c r="H17" s="24">
        <f t="shared" si="2"/>
        <v>690.0600000000001</v>
      </c>
      <c r="I17" s="24">
        <f t="shared" si="3"/>
        <v>667.8000000000001</v>
      </c>
      <c r="J17" s="26">
        <v>7</v>
      </c>
      <c r="K17" s="2"/>
      <c r="L17" s="2"/>
      <c r="M17" s="2"/>
    </row>
    <row r="18" spans="1:13" ht="30" customHeight="1">
      <c r="A18" s="9" t="s">
        <v>13</v>
      </c>
      <c r="B18" s="9">
        <v>220</v>
      </c>
      <c r="C18" s="10" t="s">
        <v>14</v>
      </c>
      <c r="D18" s="9" t="s">
        <v>15</v>
      </c>
      <c r="E18" s="26">
        <v>811</v>
      </c>
      <c r="F18" s="24">
        <f t="shared" si="0"/>
        <v>786.67</v>
      </c>
      <c r="G18" s="24">
        <f t="shared" si="1"/>
        <v>770.4499999999999</v>
      </c>
      <c r="H18" s="24">
        <f t="shared" si="2"/>
        <v>754.23</v>
      </c>
      <c r="I18" s="24">
        <f t="shared" si="3"/>
        <v>729.9</v>
      </c>
      <c r="J18" s="26">
        <v>8</v>
      </c>
      <c r="K18" s="2"/>
      <c r="L18" s="2"/>
      <c r="M18" s="2"/>
    </row>
    <row r="19" spans="1:13" ht="30" customHeight="1">
      <c r="A19" s="9" t="s">
        <v>16</v>
      </c>
      <c r="B19" s="9">
        <v>220</v>
      </c>
      <c r="C19" s="10" t="s">
        <v>17</v>
      </c>
      <c r="D19" s="9" t="s">
        <v>18</v>
      </c>
      <c r="E19" s="26">
        <v>890</v>
      </c>
      <c r="F19" s="24">
        <f t="shared" si="0"/>
        <v>863.3</v>
      </c>
      <c r="G19" s="24">
        <f t="shared" si="1"/>
        <v>845.5</v>
      </c>
      <c r="H19" s="24">
        <f t="shared" si="2"/>
        <v>827.7</v>
      </c>
      <c r="I19" s="24">
        <f t="shared" si="3"/>
        <v>801</v>
      </c>
      <c r="J19" s="26">
        <v>8</v>
      </c>
      <c r="K19" s="2"/>
      <c r="L19" s="2"/>
      <c r="M19" s="2"/>
    </row>
    <row r="20" spans="1:13" ht="30" customHeight="1" thickBot="1">
      <c r="A20" s="11" t="s">
        <v>19</v>
      </c>
      <c r="B20" s="11">
        <v>220</v>
      </c>
      <c r="C20" s="12" t="s">
        <v>20</v>
      </c>
      <c r="D20" s="11" t="s">
        <v>21</v>
      </c>
      <c r="E20" s="29">
        <v>1002</v>
      </c>
      <c r="F20" s="28">
        <f t="shared" si="0"/>
        <v>971.9399999999999</v>
      </c>
      <c r="G20" s="28">
        <f t="shared" si="1"/>
        <v>951.9</v>
      </c>
      <c r="H20" s="28">
        <f t="shared" si="2"/>
        <v>931.86</v>
      </c>
      <c r="I20" s="28">
        <f t="shared" si="3"/>
        <v>901.8000000000001</v>
      </c>
      <c r="J20" s="27">
        <v>10</v>
      </c>
      <c r="K20" s="2"/>
      <c r="L20" s="2"/>
      <c r="M20" s="2"/>
    </row>
    <row r="21" spans="11:13" ht="3.75" customHeight="1">
      <c r="K21" s="2"/>
      <c r="L21" s="2"/>
      <c r="M21" s="2"/>
    </row>
    <row r="22" spans="1:13" s="16" customFormat="1" ht="9.75" customHeight="1">
      <c r="A22" s="143" t="s">
        <v>72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5"/>
      <c r="L22" s="15"/>
      <c r="M22" s="15"/>
    </row>
    <row r="23" spans="1:13" s="16" customFormat="1" ht="9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15"/>
      <c r="L23" s="15"/>
      <c r="M23" s="15"/>
    </row>
    <row r="24" spans="1:14" ht="15">
      <c r="A24" s="144" t="s">
        <v>35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21"/>
      <c r="L24" s="21"/>
      <c r="M24" s="21"/>
      <c r="N24" s="21"/>
    </row>
    <row r="25" spans="1:10" ht="7.5" customHeight="1" thickBot="1">
      <c r="A25" s="142"/>
      <c r="B25" s="142"/>
      <c r="C25" s="22"/>
      <c r="D25" s="22"/>
      <c r="E25" s="22"/>
      <c r="F25" s="22"/>
      <c r="G25" s="22"/>
      <c r="H25" s="22"/>
      <c r="I25" s="22"/>
      <c r="J25" s="22"/>
    </row>
    <row r="26" spans="1:13" ht="63" customHeight="1" thickBot="1">
      <c r="A26" s="108" t="s">
        <v>1</v>
      </c>
      <c r="B26" s="67" t="s">
        <v>25</v>
      </c>
      <c r="C26" s="68" t="s">
        <v>26</v>
      </c>
      <c r="D26" s="67" t="s">
        <v>2</v>
      </c>
      <c r="E26" s="70" t="s">
        <v>73</v>
      </c>
      <c r="F26" s="69" t="s">
        <v>55</v>
      </c>
      <c r="G26" s="63" t="s">
        <v>56</v>
      </c>
      <c r="H26" s="62" t="s">
        <v>57</v>
      </c>
      <c r="I26" s="63" t="s">
        <v>58</v>
      </c>
      <c r="J26" s="71" t="s">
        <v>3</v>
      </c>
      <c r="K26" s="2"/>
      <c r="L26" s="2"/>
      <c r="M26" s="2"/>
    </row>
    <row r="27" spans="1:10" ht="34.5" customHeight="1">
      <c r="A27" s="107" t="s">
        <v>30</v>
      </c>
      <c r="B27" s="72">
        <v>150</v>
      </c>
      <c r="C27" s="83" t="s">
        <v>31</v>
      </c>
      <c r="D27" s="72">
        <v>130</v>
      </c>
      <c r="E27" s="74">
        <v>328</v>
      </c>
      <c r="F27" s="75">
        <f>E27*0.97</f>
        <v>318.15999999999997</v>
      </c>
      <c r="G27" s="74">
        <f>E27*0.95</f>
        <v>311.59999999999997</v>
      </c>
      <c r="H27" s="75">
        <f>E27*0.93</f>
        <v>305.04</v>
      </c>
      <c r="I27" s="74">
        <f>E27*0.9</f>
        <v>295.2</v>
      </c>
      <c r="J27" s="76">
        <v>3.5</v>
      </c>
    </row>
    <row r="28" spans="1:10" ht="34.5" customHeight="1">
      <c r="A28" s="65" t="s">
        <v>30</v>
      </c>
      <c r="B28" s="72">
        <v>150</v>
      </c>
      <c r="C28" s="83" t="s">
        <v>32</v>
      </c>
      <c r="D28" s="72">
        <v>131</v>
      </c>
      <c r="E28" s="77">
        <v>359</v>
      </c>
      <c r="F28" s="78">
        <f>E28*0.97</f>
        <v>348.23</v>
      </c>
      <c r="G28" s="77">
        <f>E28*0.95</f>
        <v>341.05</v>
      </c>
      <c r="H28" s="78">
        <f>E28*0.93</f>
        <v>333.87</v>
      </c>
      <c r="I28" s="77">
        <f>E28*0.9</f>
        <v>323.1</v>
      </c>
      <c r="J28" s="79">
        <v>3.5</v>
      </c>
    </row>
    <row r="29" spans="1:10" ht="34.5" customHeight="1">
      <c r="A29" s="65" t="s">
        <v>30</v>
      </c>
      <c r="B29" s="72">
        <v>150</v>
      </c>
      <c r="C29" s="83" t="s">
        <v>33</v>
      </c>
      <c r="D29" s="72">
        <v>132</v>
      </c>
      <c r="E29" s="77">
        <v>342</v>
      </c>
      <c r="F29" s="78">
        <f>E29*0.97</f>
        <v>331.74</v>
      </c>
      <c r="G29" s="77">
        <f>E29*0.95</f>
        <v>324.9</v>
      </c>
      <c r="H29" s="78">
        <f>E29*0.93</f>
        <v>318.06</v>
      </c>
      <c r="I29" s="77">
        <f>E29*0.9</f>
        <v>307.8</v>
      </c>
      <c r="J29" s="79">
        <v>3.5</v>
      </c>
    </row>
    <row r="30" spans="1:10" ht="34.5" customHeight="1" thickBot="1">
      <c r="A30" s="66" t="s">
        <v>30</v>
      </c>
      <c r="B30" s="73">
        <v>150</v>
      </c>
      <c r="C30" s="84" t="s">
        <v>34</v>
      </c>
      <c r="D30" s="73">
        <v>133</v>
      </c>
      <c r="E30" s="80">
        <v>351</v>
      </c>
      <c r="F30" s="81">
        <f>E30*0.97</f>
        <v>340.46999999999997</v>
      </c>
      <c r="G30" s="80">
        <f>E30*0.95</f>
        <v>333.45</v>
      </c>
      <c r="H30" s="81">
        <f>E30*0.93</f>
        <v>326.43</v>
      </c>
      <c r="I30" s="80">
        <f>E30*0.9</f>
        <v>315.90000000000003</v>
      </c>
      <c r="J30" s="82">
        <v>3.5</v>
      </c>
    </row>
  </sheetData>
  <sheetProtection/>
  <mergeCells count="6">
    <mergeCell ref="A24:J24"/>
    <mergeCell ref="A25:B25"/>
    <mergeCell ref="A10:J10"/>
    <mergeCell ref="A11:J11"/>
    <mergeCell ref="A12:C12"/>
    <mergeCell ref="A22:J22"/>
  </mergeCells>
  <printOptions horizontalCentered="1"/>
  <pageMargins left="0.4724409448818898" right="0.31496062992125984" top="0.36" bottom="0.4724409448818898" header="0.38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5">
      <selection activeCell="A13" sqref="A13"/>
    </sheetView>
  </sheetViews>
  <sheetFormatPr defaultColWidth="9.00390625" defaultRowHeight="12.75"/>
  <cols>
    <col min="1" max="1" width="12.875" style="1" customWidth="1"/>
    <col min="2" max="2" width="7.125" style="0" customWidth="1"/>
    <col min="3" max="3" width="15.625" style="0" customWidth="1"/>
    <col min="4" max="4" width="6.875" style="0" customWidth="1"/>
    <col min="5" max="10" width="8.75390625" style="0" customWidth="1"/>
  </cols>
  <sheetData>
    <row r="1" ht="12.75">
      <c r="K1" s="2"/>
    </row>
    <row r="2" ht="12.75">
      <c r="K2" s="2"/>
    </row>
    <row r="3" ht="12.75">
      <c r="K3" s="2"/>
    </row>
    <row r="4" ht="12.75">
      <c r="K4" s="2"/>
    </row>
    <row r="5" ht="12.75">
      <c r="K5" s="2"/>
    </row>
    <row r="6" ht="12.75">
      <c r="K6" s="2"/>
    </row>
    <row r="7" ht="12.75">
      <c r="K7" s="2"/>
    </row>
    <row r="8" ht="12.75">
      <c r="K8" s="2"/>
    </row>
    <row r="9" ht="14.25" customHeight="1">
      <c r="K9" s="2"/>
    </row>
    <row r="10" spans="1:12" ht="15.75" customHeight="1">
      <c r="A10" s="140" t="s">
        <v>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3"/>
      <c r="L10" s="3"/>
    </row>
    <row r="11" spans="1:13" ht="18" customHeight="1">
      <c r="A11" s="140" t="s">
        <v>50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3"/>
      <c r="L11" s="3"/>
      <c r="M11" s="2"/>
    </row>
    <row r="12" spans="1:13" ht="11.25" customHeight="1" thickBot="1">
      <c r="A12" s="141" t="s">
        <v>137</v>
      </c>
      <c r="B12" s="141"/>
      <c r="C12" s="141"/>
      <c r="K12" s="2"/>
      <c r="L12" s="2"/>
      <c r="M12" s="2"/>
    </row>
    <row r="13" spans="1:13" ht="63" customHeight="1" thickBot="1">
      <c r="A13" s="13" t="s">
        <v>1</v>
      </c>
      <c r="B13" s="4" t="s">
        <v>25</v>
      </c>
      <c r="C13" s="4" t="s">
        <v>26</v>
      </c>
      <c r="D13" s="4" t="s">
        <v>2</v>
      </c>
      <c r="E13" s="14" t="s">
        <v>28</v>
      </c>
      <c r="F13" s="5" t="s">
        <v>55</v>
      </c>
      <c r="G13" s="5" t="s">
        <v>56</v>
      </c>
      <c r="H13" s="5" t="s">
        <v>57</v>
      </c>
      <c r="I13" s="5" t="s">
        <v>58</v>
      </c>
      <c r="J13" s="56" t="s">
        <v>3</v>
      </c>
      <c r="K13" s="2"/>
      <c r="L13" s="2"/>
      <c r="M13" s="2"/>
    </row>
    <row r="14" spans="1:13" ht="30" customHeight="1">
      <c r="A14" s="19" t="s">
        <v>4</v>
      </c>
      <c r="B14" s="19">
        <v>150</v>
      </c>
      <c r="C14" s="20" t="s">
        <v>5</v>
      </c>
      <c r="D14" s="19" t="s">
        <v>6</v>
      </c>
      <c r="E14" s="23">
        <v>629</v>
      </c>
      <c r="F14" s="24">
        <f>E14*0.97</f>
        <v>610.13</v>
      </c>
      <c r="G14" s="24">
        <f>E14*0.95</f>
        <v>597.55</v>
      </c>
      <c r="H14" s="24">
        <f>E14*0.93</f>
        <v>584.97</v>
      </c>
      <c r="I14" s="24">
        <f>E14*0.9</f>
        <v>566.1</v>
      </c>
      <c r="J14" s="23">
        <v>6</v>
      </c>
      <c r="K14" s="2"/>
      <c r="L14" s="2"/>
      <c r="M14" s="2"/>
    </row>
    <row r="15" spans="1:13" ht="30" customHeight="1">
      <c r="A15" s="17" t="s">
        <v>4</v>
      </c>
      <c r="B15" s="17" t="s">
        <v>24</v>
      </c>
      <c r="C15" s="18" t="s">
        <v>23</v>
      </c>
      <c r="D15" s="17" t="s">
        <v>22</v>
      </c>
      <c r="E15" s="25">
        <v>635</v>
      </c>
      <c r="F15" s="24">
        <f aca="true" t="shared" si="0" ref="F15:F20">E15*0.97</f>
        <v>615.9499999999999</v>
      </c>
      <c r="G15" s="24">
        <f aca="true" t="shared" si="1" ref="G15:G20">E15*0.95</f>
        <v>603.25</v>
      </c>
      <c r="H15" s="24">
        <f aca="true" t="shared" si="2" ref="H15:H20">E15*0.93</f>
        <v>590.5500000000001</v>
      </c>
      <c r="I15" s="24">
        <f aca="true" t="shared" si="3" ref="I15:I20">E15*0.9</f>
        <v>571.5</v>
      </c>
      <c r="J15" s="25">
        <v>6</v>
      </c>
      <c r="K15" s="2"/>
      <c r="L15" s="2"/>
      <c r="M15" s="2"/>
    </row>
    <row r="16" spans="1:13" ht="30" customHeight="1">
      <c r="A16" s="9" t="s">
        <v>7</v>
      </c>
      <c r="B16" s="9">
        <v>220</v>
      </c>
      <c r="C16" s="10" t="s">
        <v>8</v>
      </c>
      <c r="D16" s="9" t="s">
        <v>9</v>
      </c>
      <c r="E16" s="26">
        <v>745</v>
      </c>
      <c r="F16" s="24">
        <f t="shared" si="0"/>
        <v>722.65</v>
      </c>
      <c r="G16" s="24">
        <f t="shared" si="1"/>
        <v>707.75</v>
      </c>
      <c r="H16" s="24">
        <f t="shared" si="2"/>
        <v>692.85</v>
      </c>
      <c r="I16" s="24">
        <f t="shared" si="3"/>
        <v>670.5</v>
      </c>
      <c r="J16" s="26">
        <v>7</v>
      </c>
      <c r="K16" s="2"/>
      <c r="L16" s="2"/>
      <c r="M16" s="2"/>
    </row>
    <row r="17" spans="1:13" ht="30" customHeight="1">
      <c r="A17" s="9" t="s">
        <v>10</v>
      </c>
      <c r="B17" s="9">
        <v>220</v>
      </c>
      <c r="C17" s="10" t="s">
        <v>11</v>
      </c>
      <c r="D17" s="9" t="s">
        <v>12</v>
      </c>
      <c r="E17" s="26">
        <v>794</v>
      </c>
      <c r="F17" s="24">
        <f t="shared" si="0"/>
        <v>770.18</v>
      </c>
      <c r="G17" s="24">
        <f t="shared" si="1"/>
        <v>754.3</v>
      </c>
      <c r="H17" s="24">
        <f t="shared" si="2"/>
        <v>738.4200000000001</v>
      </c>
      <c r="I17" s="24">
        <f t="shared" si="3"/>
        <v>714.6</v>
      </c>
      <c r="J17" s="26">
        <v>7</v>
      </c>
      <c r="K17" s="2"/>
      <c r="L17" s="2"/>
      <c r="M17" s="2"/>
    </row>
    <row r="18" spans="1:13" ht="30" customHeight="1">
      <c r="A18" s="9" t="s">
        <v>13</v>
      </c>
      <c r="B18" s="9">
        <v>220</v>
      </c>
      <c r="C18" s="10" t="s">
        <v>14</v>
      </c>
      <c r="D18" s="9" t="s">
        <v>15</v>
      </c>
      <c r="E18" s="26">
        <v>868</v>
      </c>
      <c r="F18" s="24">
        <f t="shared" si="0"/>
        <v>841.9599999999999</v>
      </c>
      <c r="G18" s="24">
        <f t="shared" si="1"/>
        <v>824.5999999999999</v>
      </c>
      <c r="H18" s="24">
        <f t="shared" si="2"/>
        <v>807.24</v>
      </c>
      <c r="I18" s="24">
        <f t="shared" si="3"/>
        <v>781.2</v>
      </c>
      <c r="J18" s="26">
        <v>8</v>
      </c>
      <c r="K18" s="2"/>
      <c r="L18" s="2"/>
      <c r="M18" s="2"/>
    </row>
    <row r="19" spans="1:13" ht="30" customHeight="1">
      <c r="A19" s="9" t="s">
        <v>16</v>
      </c>
      <c r="B19" s="9">
        <v>220</v>
      </c>
      <c r="C19" s="10" t="s">
        <v>17</v>
      </c>
      <c r="D19" s="9" t="s">
        <v>18</v>
      </c>
      <c r="E19" s="26">
        <v>952</v>
      </c>
      <c r="F19" s="24">
        <f t="shared" si="0"/>
        <v>923.4399999999999</v>
      </c>
      <c r="G19" s="24">
        <f t="shared" si="1"/>
        <v>904.4</v>
      </c>
      <c r="H19" s="24">
        <f t="shared" si="2"/>
        <v>885.36</v>
      </c>
      <c r="I19" s="24">
        <f t="shared" si="3"/>
        <v>856.8000000000001</v>
      </c>
      <c r="J19" s="26">
        <v>8</v>
      </c>
      <c r="K19" s="2"/>
      <c r="L19" s="2"/>
      <c r="M19" s="2"/>
    </row>
    <row r="20" spans="1:13" ht="30" customHeight="1" thickBot="1">
      <c r="A20" s="11" t="s">
        <v>19</v>
      </c>
      <c r="B20" s="11">
        <v>220</v>
      </c>
      <c r="C20" s="12" t="s">
        <v>20</v>
      </c>
      <c r="D20" s="11" t="s">
        <v>21</v>
      </c>
      <c r="E20" s="27">
        <v>1072</v>
      </c>
      <c r="F20" s="28">
        <f t="shared" si="0"/>
        <v>1039.84</v>
      </c>
      <c r="G20" s="28">
        <f t="shared" si="1"/>
        <v>1018.4</v>
      </c>
      <c r="H20" s="28">
        <f t="shared" si="2"/>
        <v>996.96</v>
      </c>
      <c r="I20" s="28">
        <f t="shared" si="3"/>
        <v>964.8000000000001</v>
      </c>
      <c r="J20" s="27">
        <v>10</v>
      </c>
      <c r="K20" s="2"/>
      <c r="L20" s="2"/>
      <c r="M20" s="2"/>
    </row>
    <row r="21" spans="11:13" ht="3.75" customHeight="1">
      <c r="K21" s="2"/>
      <c r="L21" s="2"/>
      <c r="M21" s="2"/>
    </row>
    <row r="22" spans="1:13" s="16" customFormat="1" ht="9.75" customHeight="1">
      <c r="A22" s="143" t="s">
        <v>72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5"/>
      <c r="L22" s="15"/>
      <c r="M22" s="15"/>
    </row>
    <row r="23" spans="1:13" s="16" customFormat="1" ht="9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15"/>
      <c r="L23" s="15"/>
      <c r="M23" s="15"/>
    </row>
    <row r="24" spans="1:14" ht="15">
      <c r="A24" s="144" t="s">
        <v>35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21"/>
      <c r="L24" s="21"/>
      <c r="M24" s="21"/>
      <c r="N24" s="21"/>
    </row>
    <row r="25" spans="1:10" ht="7.5" customHeight="1" thickBot="1">
      <c r="A25" s="142"/>
      <c r="B25" s="142"/>
      <c r="C25" s="22"/>
      <c r="D25" s="22"/>
      <c r="E25" s="22"/>
      <c r="F25" s="22"/>
      <c r="G25" s="22"/>
      <c r="H25" s="22"/>
      <c r="I25" s="22"/>
      <c r="J25" s="22"/>
    </row>
    <row r="26" spans="1:13" ht="63" customHeight="1" thickBot="1">
      <c r="A26" s="64" t="s">
        <v>1</v>
      </c>
      <c r="B26" s="67" t="s">
        <v>25</v>
      </c>
      <c r="C26" s="68" t="s">
        <v>26</v>
      </c>
      <c r="D26" s="67" t="s">
        <v>2</v>
      </c>
      <c r="E26" s="14" t="s">
        <v>28</v>
      </c>
      <c r="F26" s="69" t="s">
        <v>55</v>
      </c>
      <c r="G26" s="63" t="s">
        <v>56</v>
      </c>
      <c r="H26" s="62" t="s">
        <v>57</v>
      </c>
      <c r="I26" s="63" t="s">
        <v>58</v>
      </c>
      <c r="J26" s="71" t="s">
        <v>3</v>
      </c>
      <c r="K26" s="2"/>
      <c r="L26" s="2"/>
      <c r="M26" s="2"/>
    </row>
    <row r="27" spans="1:10" ht="34.5" customHeight="1">
      <c r="A27" s="65" t="s">
        <v>30</v>
      </c>
      <c r="B27" s="72">
        <v>150</v>
      </c>
      <c r="C27" s="83" t="s">
        <v>31</v>
      </c>
      <c r="D27" s="72">
        <v>130</v>
      </c>
      <c r="E27" s="75">
        <v>351</v>
      </c>
      <c r="F27" s="75">
        <f>E27*0.97</f>
        <v>340.46999999999997</v>
      </c>
      <c r="G27" s="74">
        <f>E27*0.95</f>
        <v>333.45</v>
      </c>
      <c r="H27" s="75">
        <f>E27*0.93</f>
        <v>326.43</v>
      </c>
      <c r="I27" s="74">
        <f>E27*0.9</f>
        <v>315.90000000000003</v>
      </c>
      <c r="J27" s="76">
        <v>3.5</v>
      </c>
    </row>
    <row r="28" spans="1:10" ht="34.5" customHeight="1">
      <c r="A28" s="65" t="s">
        <v>30</v>
      </c>
      <c r="B28" s="72">
        <v>150</v>
      </c>
      <c r="C28" s="83" t="s">
        <v>32</v>
      </c>
      <c r="D28" s="72">
        <v>131</v>
      </c>
      <c r="E28" s="78">
        <v>384</v>
      </c>
      <c r="F28" s="78">
        <f>E28*0.97</f>
        <v>372.48</v>
      </c>
      <c r="G28" s="77">
        <f>E28*0.95</f>
        <v>364.79999999999995</v>
      </c>
      <c r="H28" s="78">
        <f>E28*0.93</f>
        <v>357.12</v>
      </c>
      <c r="I28" s="77">
        <f>E28*0.9</f>
        <v>345.6</v>
      </c>
      <c r="J28" s="79">
        <v>3.5</v>
      </c>
    </row>
    <row r="29" spans="1:10" ht="34.5" customHeight="1">
      <c r="A29" s="65" t="s">
        <v>30</v>
      </c>
      <c r="B29" s="72">
        <v>150</v>
      </c>
      <c r="C29" s="83" t="s">
        <v>33</v>
      </c>
      <c r="D29" s="72">
        <v>132</v>
      </c>
      <c r="E29" s="78">
        <v>366</v>
      </c>
      <c r="F29" s="78">
        <f>E29*0.97</f>
        <v>355.02</v>
      </c>
      <c r="G29" s="77">
        <f>E29*0.95</f>
        <v>347.7</v>
      </c>
      <c r="H29" s="78">
        <f>E29*0.93</f>
        <v>340.38</v>
      </c>
      <c r="I29" s="77">
        <f>E29*0.9</f>
        <v>329.40000000000003</v>
      </c>
      <c r="J29" s="79">
        <v>3.5</v>
      </c>
    </row>
    <row r="30" spans="1:10" ht="34.5" customHeight="1" thickBot="1">
      <c r="A30" s="66" t="s">
        <v>30</v>
      </c>
      <c r="B30" s="73">
        <v>150</v>
      </c>
      <c r="C30" s="84" t="s">
        <v>34</v>
      </c>
      <c r="D30" s="73">
        <v>133</v>
      </c>
      <c r="E30" s="81">
        <v>376</v>
      </c>
      <c r="F30" s="81">
        <f>E30*0.97</f>
        <v>364.71999999999997</v>
      </c>
      <c r="G30" s="80">
        <f>E30*0.95</f>
        <v>357.2</v>
      </c>
      <c r="H30" s="81">
        <f>E30*0.93</f>
        <v>349.68</v>
      </c>
      <c r="I30" s="80">
        <f>E30*0.9</f>
        <v>338.40000000000003</v>
      </c>
      <c r="J30" s="82">
        <v>3.5</v>
      </c>
    </row>
  </sheetData>
  <sheetProtection/>
  <mergeCells count="6">
    <mergeCell ref="A22:J22"/>
    <mergeCell ref="A24:J24"/>
    <mergeCell ref="A25:B25"/>
    <mergeCell ref="A10:J10"/>
    <mergeCell ref="A11:J11"/>
    <mergeCell ref="A12:C12"/>
  </mergeCells>
  <printOptions/>
  <pageMargins left="0.64" right="0.2" top="0.38" bottom="0.79" header="0.18" footer="0.09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20.375" style="1" customWidth="1"/>
    <col min="2" max="2" width="8.875" style="0" customWidth="1"/>
    <col min="3" max="3" width="15.625" style="0" customWidth="1"/>
    <col min="4" max="4" width="8.375" style="0" customWidth="1"/>
    <col min="5" max="10" width="13.75390625" style="0" customWidth="1"/>
  </cols>
  <sheetData>
    <row r="1" ht="12.75">
      <c r="K1" s="2"/>
    </row>
    <row r="2" ht="12.75">
      <c r="K2" s="2"/>
    </row>
    <row r="3" ht="12.75">
      <c r="K3" s="2"/>
    </row>
    <row r="4" ht="12.75">
      <c r="K4" s="2"/>
    </row>
    <row r="5" ht="12.75">
      <c r="K5" s="2"/>
    </row>
    <row r="6" ht="12.75">
      <c r="K6" s="2"/>
    </row>
    <row r="7" ht="12.75">
      <c r="K7" s="2"/>
    </row>
    <row r="8" ht="12.75">
      <c r="K8" s="2"/>
    </row>
    <row r="9" ht="14.25" customHeight="1">
      <c r="K9" s="2"/>
    </row>
    <row r="10" spans="1:12" ht="54" customHeight="1">
      <c r="A10" s="140" t="s">
        <v>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3"/>
      <c r="L10" s="3"/>
    </row>
    <row r="11" spans="1:13" ht="16.5" customHeight="1">
      <c r="A11" s="140" t="s">
        <v>54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3"/>
      <c r="L11" s="3"/>
      <c r="M11" s="2"/>
    </row>
    <row r="12" spans="1:13" ht="14.25" customHeight="1" thickBot="1">
      <c r="A12" s="145" t="s">
        <v>137</v>
      </c>
      <c r="B12" s="145"/>
      <c r="K12" s="2"/>
      <c r="L12" s="2"/>
      <c r="M12" s="2"/>
    </row>
    <row r="13" spans="1:13" ht="48.75" customHeight="1" thickBot="1">
      <c r="A13" s="13" t="s">
        <v>1</v>
      </c>
      <c r="B13" s="4" t="s">
        <v>25</v>
      </c>
      <c r="C13" s="13" t="s">
        <v>26</v>
      </c>
      <c r="D13" s="30" t="s">
        <v>2</v>
      </c>
      <c r="E13" s="54" t="s">
        <v>29</v>
      </c>
      <c r="F13" s="5" t="s">
        <v>55</v>
      </c>
      <c r="G13" s="5" t="s">
        <v>56</v>
      </c>
      <c r="H13" s="5" t="s">
        <v>57</v>
      </c>
      <c r="I13" s="5" t="s">
        <v>58</v>
      </c>
      <c r="J13" s="55" t="s">
        <v>3</v>
      </c>
      <c r="K13" s="6"/>
      <c r="L13" s="7"/>
      <c r="M13" s="2"/>
    </row>
    <row r="14" spans="1:13" ht="34.5" customHeight="1">
      <c r="A14" s="31" t="s">
        <v>36</v>
      </c>
      <c r="B14" s="34">
        <v>150</v>
      </c>
      <c r="C14" s="38" t="s">
        <v>42</v>
      </c>
      <c r="D14" s="34" t="s">
        <v>37</v>
      </c>
      <c r="E14" s="42">
        <v>543</v>
      </c>
      <c r="F14" s="46">
        <f aca="true" t="shared" si="0" ref="F14:F19">E14*0.97</f>
        <v>526.71</v>
      </c>
      <c r="G14" s="42">
        <f aca="true" t="shared" si="1" ref="G14:G19">E14*0.95</f>
        <v>515.85</v>
      </c>
      <c r="H14" s="46">
        <f aca="true" t="shared" si="2" ref="H14:H19">E14*0.93</f>
        <v>504.99</v>
      </c>
      <c r="I14" s="42">
        <f aca="true" t="shared" si="3" ref="I14:I19">E14*0.9</f>
        <v>488.7</v>
      </c>
      <c r="J14" s="42">
        <v>6</v>
      </c>
      <c r="K14" s="8"/>
      <c r="L14" s="8"/>
      <c r="M14" s="2"/>
    </row>
    <row r="15" spans="1:13" ht="34.5" customHeight="1">
      <c r="A15" s="32" t="s">
        <v>36</v>
      </c>
      <c r="B15" s="35">
        <v>150</v>
      </c>
      <c r="C15" s="39" t="s">
        <v>43</v>
      </c>
      <c r="D15" s="35" t="s">
        <v>38</v>
      </c>
      <c r="E15" s="43">
        <v>543</v>
      </c>
      <c r="F15" s="47">
        <f t="shared" si="0"/>
        <v>526.71</v>
      </c>
      <c r="G15" s="43">
        <f t="shared" si="1"/>
        <v>515.85</v>
      </c>
      <c r="H15" s="47">
        <f t="shared" si="2"/>
        <v>504.99</v>
      </c>
      <c r="I15" s="43">
        <f t="shared" si="3"/>
        <v>488.7</v>
      </c>
      <c r="J15" s="43">
        <v>6</v>
      </c>
      <c r="K15" s="8"/>
      <c r="L15" s="8"/>
      <c r="M15" s="2"/>
    </row>
    <row r="16" spans="1:13" ht="34.5" customHeight="1">
      <c r="A16" s="33" t="s">
        <v>36</v>
      </c>
      <c r="B16" s="36">
        <v>150</v>
      </c>
      <c r="C16" s="40" t="s">
        <v>39</v>
      </c>
      <c r="D16" s="36" t="s">
        <v>40</v>
      </c>
      <c r="E16" s="44">
        <v>527</v>
      </c>
      <c r="F16" s="46">
        <f t="shared" si="0"/>
        <v>511.19</v>
      </c>
      <c r="G16" s="44">
        <f t="shared" si="1"/>
        <v>500.65</v>
      </c>
      <c r="H16" s="46">
        <f t="shared" si="2"/>
        <v>490.11</v>
      </c>
      <c r="I16" s="44">
        <f t="shared" si="3"/>
        <v>474.3</v>
      </c>
      <c r="J16" s="44">
        <v>6</v>
      </c>
      <c r="K16" s="8"/>
      <c r="L16" s="8"/>
      <c r="M16" s="2"/>
    </row>
    <row r="17" spans="1:13" ht="34.5" customHeight="1">
      <c r="A17" s="33" t="s">
        <v>36</v>
      </c>
      <c r="B17" s="37" t="s">
        <v>24</v>
      </c>
      <c r="C17" s="41" t="s">
        <v>44</v>
      </c>
      <c r="D17" s="37" t="s">
        <v>41</v>
      </c>
      <c r="E17" s="45">
        <v>554</v>
      </c>
      <c r="F17" s="46">
        <f t="shared" si="0"/>
        <v>537.38</v>
      </c>
      <c r="G17" s="44">
        <f t="shared" si="1"/>
        <v>526.3</v>
      </c>
      <c r="H17" s="46">
        <f t="shared" si="2"/>
        <v>515.22</v>
      </c>
      <c r="I17" s="44">
        <f t="shared" si="3"/>
        <v>498.6</v>
      </c>
      <c r="J17" s="45">
        <v>6</v>
      </c>
      <c r="K17" s="8"/>
      <c r="L17" s="8"/>
      <c r="M17" s="2"/>
    </row>
    <row r="18" spans="1:13" ht="34.5" customHeight="1">
      <c r="A18" s="33" t="s">
        <v>36</v>
      </c>
      <c r="B18" s="37" t="s">
        <v>24</v>
      </c>
      <c r="C18" s="41" t="s">
        <v>49</v>
      </c>
      <c r="D18" s="37" t="s">
        <v>48</v>
      </c>
      <c r="E18" s="45">
        <v>554</v>
      </c>
      <c r="F18" s="46">
        <f t="shared" si="0"/>
        <v>537.38</v>
      </c>
      <c r="G18" s="44">
        <f t="shared" si="1"/>
        <v>526.3</v>
      </c>
      <c r="H18" s="46">
        <f t="shared" si="2"/>
        <v>515.22</v>
      </c>
      <c r="I18" s="44">
        <f t="shared" si="3"/>
        <v>498.6</v>
      </c>
      <c r="J18" s="45">
        <v>6</v>
      </c>
      <c r="K18" s="8"/>
      <c r="L18" s="8"/>
      <c r="M18" s="2"/>
    </row>
    <row r="19" spans="1:13" ht="34.5" customHeight="1">
      <c r="A19" s="33" t="s">
        <v>36</v>
      </c>
      <c r="B19" s="36" t="s">
        <v>24</v>
      </c>
      <c r="C19" s="40" t="s">
        <v>45</v>
      </c>
      <c r="D19" s="36" t="s">
        <v>46</v>
      </c>
      <c r="E19" s="44">
        <v>540</v>
      </c>
      <c r="F19" s="46">
        <f t="shared" si="0"/>
        <v>523.8</v>
      </c>
      <c r="G19" s="44">
        <f t="shared" si="1"/>
        <v>513</v>
      </c>
      <c r="H19" s="46">
        <f t="shared" si="2"/>
        <v>502.20000000000005</v>
      </c>
      <c r="I19" s="44">
        <f t="shared" si="3"/>
        <v>486</v>
      </c>
      <c r="J19" s="44">
        <v>6</v>
      </c>
      <c r="K19" s="8"/>
      <c r="L19" s="8"/>
      <c r="M19" s="2"/>
    </row>
    <row r="20" spans="1:10" ht="34.5" customHeight="1" thickBot="1">
      <c r="A20" s="48" t="s">
        <v>51</v>
      </c>
      <c r="B20" s="50">
        <v>150</v>
      </c>
      <c r="C20" s="49" t="s">
        <v>52</v>
      </c>
      <c r="D20" s="50" t="s">
        <v>53</v>
      </c>
      <c r="E20" s="51">
        <v>321</v>
      </c>
      <c r="F20" s="52">
        <f>E20*0.97</f>
        <v>311.37</v>
      </c>
      <c r="G20" s="51">
        <f>E20*0.95</f>
        <v>304.95</v>
      </c>
      <c r="H20" s="52">
        <f>E20*0.93</f>
        <v>298.53000000000003</v>
      </c>
      <c r="I20" s="51">
        <f>E20*0.9</f>
        <v>288.90000000000003</v>
      </c>
      <c r="J20" s="53">
        <v>3.5</v>
      </c>
    </row>
    <row r="21" spans="1:13" ht="15">
      <c r="A21" s="146" t="s">
        <v>47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2"/>
      <c r="L21" s="2"/>
      <c r="M21" s="2"/>
    </row>
    <row r="22" spans="11:13" ht="12.75">
      <c r="K22" s="2"/>
      <c r="L22" s="2"/>
      <c r="M22" s="2"/>
    </row>
  </sheetData>
  <sheetProtection/>
  <mergeCells count="4">
    <mergeCell ref="A10:J10"/>
    <mergeCell ref="A11:J11"/>
    <mergeCell ref="A12:B12"/>
    <mergeCell ref="A21:J21"/>
  </mergeCells>
  <printOptions horizontalCentered="1"/>
  <pageMargins left="0.5118110236220472" right="0.3937007874015748" top="0.2755905511811024" bottom="0.2362204724409449" header="0.2755905511811024" footer="0.2362204724409449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8.75390625" style="1" customWidth="1"/>
    <col min="2" max="2" width="11.00390625" style="0" customWidth="1"/>
    <col min="3" max="3" width="12.25390625" style="0" customWidth="1"/>
    <col min="4" max="6" width="14.00390625" style="0" customWidth="1"/>
  </cols>
  <sheetData>
    <row r="1" ht="12.75">
      <c r="G1" s="2"/>
    </row>
    <row r="2" ht="12.75">
      <c r="G2" s="2"/>
    </row>
    <row r="3" ht="12.75">
      <c r="G3" s="2"/>
    </row>
    <row r="4" ht="12.75">
      <c r="G4" s="2"/>
    </row>
    <row r="5" ht="12.75">
      <c r="G5" s="2"/>
    </row>
    <row r="6" ht="12.75">
      <c r="G6" s="2"/>
    </row>
    <row r="7" ht="12.75">
      <c r="G7" s="2"/>
    </row>
    <row r="8" ht="12.75">
      <c r="G8" s="2"/>
    </row>
    <row r="9" ht="14.25" customHeight="1">
      <c r="G9" s="2"/>
    </row>
    <row r="10" spans="1:8" ht="33" customHeight="1">
      <c r="A10" s="140" t="s">
        <v>0</v>
      </c>
      <c r="B10" s="140"/>
      <c r="C10" s="140"/>
      <c r="D10" s="140"/>
      <c r="E10" s="140"/>
      <c r="F10" s="140"/>
      <c r="G10" s="3"/>
      <c r="H10" s="3"/>
    </row>
    <row r="11" spans="1:9" ht="24" customHeight="1">
      <c r="A11" s="140" t="s">
        <v>59</v>
      </c>
      <c r="B11" s="140"/>
      <c r="C11" s="140"/>
      <c r="D11" s="140"/>
      <c r="E11" s="140"/>
      <c r="F11" s="140"/>
      <c r="G11" s="3"/>
      <c r="H11" s="3"/>
      <c r="I11" s="2"/>
    </row>
    <row r="12" spans="1:9" ht="11.25" customHeight="1" thickBot="1">
      <c r="A12" s="145" t="s">
        <v>116</v>
      </c>
      <c r="B12" s="145"/>
      <c r="G12" s="2"/>
      <c r="H12" s="2"/>
      <c r="I12" s="2"/>
    </row>
    <row r="13" spans="1:9" ht="34.5" thickBot="1">
      <c r="A13" s="4" t="s">
        <v>1</v>
      </c>
      <c r="B13" s="4" t="s">
        <v>60</v>
      </c>
      <c r="C13" s="4" t="s">
        <v>61</v>
      </c>
      <c r="D13" s="5" t="s">
        <v>27</v>
      </c>
      <c r="E13" s="5" t="s">
        <v>117</v>
      </c>
      <c r="F13" s="5" t="s">
        <v>118</v>
      </c>
      <c r="G13" s="6"/>
      <c r="H13" s="7"/>
      <c r="I13" s="2"/>
    </row>
    <row r="14" spans="1:9" ht="30" customHeight="1">
      <c r="A14" s="57" t="s">
        <v>62</v>
      </c>
      <c r="B14" s="19">
        <v>450</v>
      </c>
      <c r="C14" s="19" t="s">
        <v>63</v>
      </c>
      <c r="D14" s="23">
        <v>274</v>
      </c>
      <c r="E14" s="23">
        <f aca="true" t="shared" si="0" ref="E14:E19">D14*0.98</f>
        <v>268.52</v>
      </c>
      <c r="F14" s="23">
        <f aca="true" t="shared" si="1" ref="F14:F19">D14*0.95</f>
        <v>260.3</v>
      </c>
      <c r="G14" s="8"/>
      <c r="H14" s="8"/>
      <c r="I14" s="2"/>
    </row>
    <row r="15" spans="1:9" ht="30" customHeight="1">
      <c r="A15" s="58" t="s">
        <v>62</v>
      </c>
      <c r="B15" s="17">
        <v>420</v>
      </c>
      <c r="C15" s="17" t="s">
        <v>64</v>
      </c>
      <c r="D15" s="25">
        <v>72</v>
      </c>
      <c r="E15" s="24">
        <f t="shared" si="0"/>
        <v>70.56</v>
      </c>
      <c r="F15" s="24">
        <f t="shared" si="1"/>
        <v>68.39999999999999</v>
      </c>
      <c r="G15" s="8"/>
      <c r="H15" s="8"/>
      <c r="I15" s="2"/>
    </row>
    <row r="16" spans="1:9" ht="30" customHeight="1">
      <c r="A16" s="59" t="s">
        <v>65</v>
      </c>
      <c r="B16" s="9">
        <v>500</v>
      </c>
      <c r="C16" s="9" t="s">
        <v>63</v>
      </c>
      <c r="D16" s="26">
        <v>280</v>
      </c>
      <c r="E16" s="89">
        <f t="shared" si="0"/>
        <v>274.4</v>
      </c>
      <c r="F16" s="89">
        <f t="shared" si="1"/>
        <v>266</v>
      </c>
      <c r="G16" s="8"/>
      <c r="H16" s="8"/>
      <c r="I16" s="2"/>
    </row>
    <row r="17" spans="1:9" ht="30" customHeight="1">
      <c r="A17" s="59" t="s">
        <v>65</v>
      </c>
      <c r="B17" s="9">
        <v>500</v>
      </c>
      <c r="C17" s="9" t="s">
        <v>66</v>
      </c>
      <c r="D17" s="26">
        <v>141</v>
      </c>
      <c r="E17" s="89">
        <f t="shared" si="0"/>
        <v>138.18</v>
      </c>
      <c r="F17" s="89">
        <f t="shared" si="1"/>
        <v>133.95</v>
      </c>
      <c r="G17" s="8"/>
      <c r="H17" s="8"/>
      <c r="I17" s="2"/>
    </row>
    <row r="18" spans="1:9" ht="30" customHeight="1">
      <c r="A18" s="59" t="s">
        <v>67</v>
      </c>
      <c r="B18" s="9">
        <v>400</v>
      </c>
      <c r="C18" s="9" t="s">
        <v>63</v>
      </c>
      <c r="D18" s="26">
        <v>239</v>
      </c>
      <c r="E18" s="89">
        <f t="shared" si="0"/>
        <v>234.22</v>
      </c>
      <c r="F18" s="89">
        <f t="shared" si="1"/>
        <v>227.04999999999998</v>
      </c>
      <c r="G18" s="8"/>
      <c r="H18" s="8"/>
      <c r="I18" s="2"/>
    </row>
    <row r="19" spans="1:9" ht="30" customHeight="1" thickBot="1">
      <c r="A19" s="60" t="s">
        <v>68</v>
      </c>
      <c r="B19" s="11">
        <v>370</v>
      </c>
      <c r="C19" s="11" t="s">
        <v>63</v>
      </c>
      <c r="D19" s="29">
        <v>231</v>
      </c>
      <c r="E19" s="28">
        <f t="shared" si="0"/>
        <v>226.38</v>
      </c>
      <c r="F19" s="28">
        <f t="shared" si="1"/>
        <v>219.45</v>
      </c>
      <c r="G19" s="8"/>
      <c r="H19" s="8"/>
      <c r="I19" s="2"/>
    </row>
    <row r="20" spans="7:9" ht="3.75" customHeight="1">
      <c r="G20" s="2"/>
      <c r="H20" s="2"/>
      <c r="I20" s="2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</sheetData>
  <sheetProtection/>
  <mergeCells count="3">
    <mergeCell ref="A10:F10"/>
    <mergeCell ref="A11:F11"/>
    <mergeCell ref="A12:B12"/>
  </mergeCells>
  <printOptions/>
  <pageMargins left="0.6" right="0.39" top="0.52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4">
      <selection activeCell="A14" sqref="A14"/>
    </sheetView>
  </sheetViews>
  <sheetFormatPr defaultColWidth="9.00390625" defaultRowHeight="12.75"/>
  <cols>
    <col min="1" max="1" width="17.25390625" style="1" customWidth="1"/>
    <col min="2" max="2" width="14.00390625" style="0" customWidth="1"/>
    <col min="3" max="3" width="8.125" style="0" customWidth="1"/>
    <col min="4" max="8" width="11.75390625" style="0" customWidth="1"/>
  </cols>
  <sheetData>
    <row r="1" ht="12.75">
      <c r="I1" s="2"/>
    </row>
    <row r="2" ht="12.75">
      <c r="I2" s="2"/>
    </row>
    <row r="3" ht="12.75">
      <c r="I3" s="2"/>
    </row>
    <row r="4" ht="12.75">
      <c r="I4" s="2"/>
    </row>
    <row r="5" ht="12.75">
      <c r="I5" s="2"/>
    </row>
    <row r="6" ht="12.75">
      <c r="I6" s="2"/>
    </row>
    <row r="7" ht="12.75">
      <c r="I7" s="2"/>
    </row>
    <row r="8" ht="12.75">
      <c r="I8" s="2"/>
    </row>
    <row r="9" ht="14.25" customHeight="1">
      <c r="I9" s="2"/>
    </row>
    <row r="10" spans="1:10" ht="15.75" customHeight="1">
      <c r="A10" s="140" t="s">
        <v>0</v>
      </c>
      <c r="B10" s="140"/>
      <c r="C10" s="140"/>
      <c r="D10" s="140"/>
      <c r="E10" s="140"/>
      <c r="F10" s="140"/>
      <c r="G10" s="140"/>
      <c r="H10" s="140"/>
      <c r="I10" s="3"/>
      <c r="J10" s="3"/>
    </row>
    <row r="11" spans="1:11" ht="18" customHeight="1">
      <c r="A11" s="140" t="s">
        <v>113</v>
      </c>
      <c r="B11" s="140"/>
      <c r="C11" s="140"/>
      <c r="D11" s="140"/>
      <c r="E11" s="140"/>
      <c r="F11" s="140"/>
      <c r="G11" s="140"/>
      <c r="H11" s="140"/>
      <c r="I11" s="3"/>
      <c r="J11" s="3"/>
      <c r="K11" s="2"/>
    </row>
    <row r="12" spans="1:11" ht="12.75" customHeight="1">
      <c r="A12" s="147" t="s">
        <v>114</v>
      </c>
      <c r="B12" s="147"/>
      <c r="C12" s="147"/>
      <c r="D12" s="147"/>
      <c r="E12" s="147"/>
      <c r="F12" s="147"/>
      <c r="G12" s="147"/>
      <c r="H12" s="147"/>
      <c r="I12" s="3"/>
      <c r="J12" s="3"/>
      <c r="K12" s="2"/>
    </row>
    <row r="13" spans="1:11" ht="21.75" customHeight="1" thickBot="1">
      <c r="A13" s="141" t="s">
        <v>115</v>
      </c>
      <c r="B13" s="141"/>
      <c r="I13" s="2"/>
      <c r="J13" s="2"/>
      <c r="K13" s="2"/>
    </row>
    <row r="14" spans="1:11" ht="63" customHeight="1" thickBot="1">
      <c r="A14" s="111" t="s">
        <v>1</v>
      </c>
      <c r="B14" s="111" t="s">
        <v>61</v>
      </c>
      <c r="C14" s="111" t="s">
        <v>2</v>
      </c>
      <c r="D14" s="112" t="s">
        <v>73</v>
      </c>
      <c r="E14" s="112" t="s">
        <v>55</v>
      </c>
      <c r="F14" s="112" t="s">
        <v>56</v>
      </c>
      <c r="G14" s="112" t="s">
        <v>57</v>
      </c>
      <c r="H14" s="112" t="s">
        <v>58</v>
      </c>
      <c r="I14" s="2"/>
      <c r="J14" s="2"/>
      <c r="K14" s="2"/>
    </row>
    <row r="15" spans="1:11" ht="30" customHeight="1" thickBot="1">
      <c r="A15" s="108" t="s">
        <v>111</v>
      </c>
      <c r="B15" s="113" t="s">
        <v>78</v>
      </c>
      <c r="C15" s="114" t="s">
        <v>112</v>
      </c>
      <c r="D15" s="115">
        <v>24</v>
      </c>
      <c r="E15" s="115">
        <f>D15*0.97</f>
        <v>23.28</v>
      </c>
      <c r="F15" s="115">
        <f>D15*0.95</f>
        <v>22.799999999999997</v>
      </c>
      <c r="G15" s="116">
        <f>D15*0.93</f>
        <v>22.32</v>
      </c>
      <c r="H15" s="117">
        <f>D15*0.9</f>
        <v>21.6</v>
      </c>
      <c r="I15" s="2"/>
      <c r="J15" s="2"/>
      <c r="K15" s="2"/>
    </row>
  </sheetData>
  <sheetProtection/>
  <mergeCells count="4">
    <mergeCell ref="A10:H10"/>
    <mergeCell ref="A11:H11"/>
    <mergeCell ref="A13:B13"/>
    <mergeCell ref="A12:H12"/>
  </mergeCells>
  <printOptions/>
  <pageMargins left="0.45" right="0.19" top="0.56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2011-01-16T10:33:44Z</cp:lastPrinted>
  <dcterms:created xsi:type="dcterms:W3CDTF">2009-12-11T14:38:01Z</dcterms:created>
  <dcterms:modified xsi:type="dcterms:W3CDTF">2011-01-19T09:36:46Z</dcterms:modified>
  <cp:category/>
  <cp:version/>
  <cp:contentType/>
  <cp:contentStatus/>
</cp:coreProperties>
</file>