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ои цены" sheetId="1" r:id="rId1"/>
  </sheets>
  <definedNames/>
  <calcPr fullCalcOnLoad="1"/>
</workbook>
</file>

<file path=xl/sharedStrings.xml><?xml version="1.0" encoding="utf-8"?>
<sst xmlns="http://schemas.openxmlformats.org/spreadsheetml/2006/main" count="202" uniqueCount="133">
  <si>
    <t>НАИМЕНОВАНИЕ МОДЕЛЕЙ ОДЕЖДЫ</t>
  </si>
  <si>
    <t>Спецификация «на лекала»</t>
  </si>
  <si>
    <t>Раскладка на ткань</t>
  </si>
  <si>
    <t>ПАЛЬТО</t>
  </si>
  <si>
    <t>зимнее</t>
  </si>
  <si>
    <t>демисезонное</t>
  </si>
  <si>
    <t>ПЛАЩ</t>
  </si>
  <si>
    <t>утепленный</t>
  </si>
  <si>
    <t>на подкладке</t>
  </si>
  <si>
    <t>без подкладки</t>
  </si>
  <si>
    <t>КУРТКА</t>
  </si>
  <si>
    <t>утепленная</t>
  </si>
  <si>
    <t>ЖАКЕТ</t>
  </si>
  <si>
    <t>модельный</t>
  </si>
  <si>
    <t>с коротким рукавом</t>
  </si>
  <si>
    <t>болеро</t>
  </si>
  <si>
    <t>ЖИЛЕТ</t>
  </si>
  <si>
    <t>ТОЛСТОВКА</t>
  </si>
  <si>
    <t>БЛУЗА</t>
  </si>
  <si>
    <t>классическая</t>
  </si>
  <si>
    <t>модельная</t>
  </si>
  <si>
    <t>без рукава</t>
  </si>
  <si>
    <t>трикотажная</t>
  </si>
  <si>
    <t>ТУНИКА</t>
  </si>
  <si>
    <t>ПЛАТЬЕ</t>
  </si>
  <si>
    <t>классическое</t>
  </si>
  <si>
    <t>модельное</t>
  </si>
  <si>
    <t>БРЮКИ</t>
  </si>
  <si>
    <t>классические</t>
  </si>
  <si>
    <t>модельные</t>
  </si>
  <si>
    <t>джинсы модельные</t>
  </si>
  <si>
    <t>джинсы классические</t>
  </si>
  <si>
    <t>спортивные</t>
  </si>
  <si>
    <t>трикотажные</t>
  </si>
  <si>
    <t>бриджи</t>
  </si>
  <si>
    <t>ЮБКА</t>
  </si>
  <si>
    <t>с клиньями</t>
  </si>
  <si>
    <t>солнце (полусолнце)</t>
  </si>
  <si>
    <t>брюки</t>
  </si>
  <si>
    <t>шорты</t>
  </si>
  <si>
    <t>ХАЛАТ, ПИЖАМА</t>
  </si>
  <si>
    <t>ФАРТУК</t>
  </si>
  <si>
    <t>ФУТБОЛКА рукав (втачной/реглан)</t>
  </si>
  <si>
    <t>ТРУСЫ</t>
  </si>
  <si>
    <t>деми</t>
  </si>
  <si>
    <t>ПИДЖАК</t>
  </si>
  <si>
    <t>классический</t>
  </si>
  <si>
    <t>СОРОЧКА</t>
  </si>
  <si>
    <t>длинный рукав</t>
  </si>
  <si>
    <t>РУБАШКА</t>
  </si>
  <si>
    <t>с длинным рукавом</t>
  </si>
  <si>
    <t>джинсы</t>
  </si>
  <si>
    <t>СПОРТИВНАЯ ОЛИМПИЙКА</t>
  </si>
  <si>
    <t>ПИЖАМА</t>
  </si>
  <si>
    <t>ДЕТСКАЯ ОДЕЖДА</t>
  </si>
  <si>
    <t>ЧЕПЧИК</t>
  </si>
  <si>
    <t>КОСЫНКА-БАНДАНА</t>
  </si>
  <si>
    <t>РАСПАШОНКА</t>
  </si>
  <si>
    <t>ПОЛЗУНКИ</t>
  </si>
  <si>
    <t>БОДИ</t>
  </si>
  <si>
    <t>КОМБИНЕЗОН</t>
  </si>
  <si>
    <t>КОФТОЧКА</t>
  </si>
  <si>
    <t>СОРОЧКА, РУБАШКА</t>
  </si>
  <si>
    <t>БРЮЧКИ</t>
  </si>
  <si>
    <t>ФУТБОЛКА</t>
  </si>
  <si>
    <t>ВОДОЛАЗКА</t>
  </si>
  <si>
    <t>ТОП</t>
  </si>
  <si>
    <t>САРАФАН</t>
  </si>
  <si>
    <t>БРЮКИ КЛАССИКА</t>
  </si>
  <si>
    <t>СПЕЦОДЕЖДА</t>
  </si>
  <si>
    <t>без утеплителя</t>
  </si>
  <si>
    <t>ПОЛУКОМБИНЕЗОН</t>
  </si>
  <si>
    <t>ЖИЛЕТ </t>
  </si>
  <si>
    <t>ТРИКОТАЖНОЕ БЕЛЬЕ</t>
  </si>
  <si>
    <t>фуфайка</t>
  </si>
  <si>
    <t>кальсоны</t>
  </si>
  <si>
    <t>ХАЛАТ</t>
  </si>
  <si>
    <t>ДОПОЛНИТЕЛЬНАЯ ИНФОРМАЦИЯ</t>
  </si>
  <si>
    <t>бесплатно</t>
  </si>
  <si>
    <t>ввод лекал в компьютер для дальнейшего размножения на размеры и роста</t>
  </si>
  <si>
    <t>1 деталь 30 р.</t>
  </si>
  <si>
    <t>КОМПЛЕКТ ЛЕКАЛ В ЭЛЕКТРОННОМ ВИДЕ</t>
  </si>
  <si>
    <t>Дополнительное построение новых деталей</t>
  </si>
  <si>
    <t>50-500р</t>
  </si>
  <si>
    <t>Раскладка и печать лекал на ширину ткани</t>
  </si>
  <si>
    <t>Стоимость повторного вывода лекал</t>
  </si>
  <si>
    <t>двойная цена расходного материала по прайсу</t>
  </si>
  <si>
    <t>1м/п х 2 цену</t>
  </si>
  <si>
    <t>РАБОТАЕМ С РЕГИОНАМИ</t>
  </si>
  <si>
    <t>900 руб</t>
  </si>
  <si>
    <t>1 200 руб</t>
  </si>
  <si>
    <t>2 100 руб</t>
  </si>
  <si>
    <t>РАЗРАБОТКА ДИЗАЙНА</t>
  </si>
  <si>
    <t>Варианты модели на выбор 5-10 шт</t>
  </si>
  <si>
    <t>1500-2100 руб</t>
  </si>
  <si>
    <t>*Средняя цена на моделирование базовых лекал корректируется в зависимости от сложности предоставленного изделия по факту выполненной работы.</t>
  </si>
  <si>
    <t>Конечная стоимость размножения будет скорректирована по факту выполненной работы в зависимости от уже имеющихся дефектов  в предоставленных Вами комплектах базовых лекалах.</t>
  </si>
  <si>
    <t>* Разработка комплекта лекал подкладки, приклада, вспомогательных лекал на основании имеющегося у клиента комплекта лекал верха изделия - не менее 10% от стоимости разработки базового комплекта лекал.</t>
  </si>
  <si>
    <t>Сроки проведения вышеперечисленных услуг зависят от ассортимента и конкретной модели. При заказе портфеля услуг на конкретную модель, общие сроки выполнения услуг сокращаются. Сроки выполнения заказа оговариваются отдельно с каждым клиентом.</t>
  </si>
  <si>
    <t>При срочном выполнении услуг надбавка за срочность составляет 100%</t>
  </si>
  <si>
    <t>Предоплата – 100% от стоимости заказа</t>
  </si>
  <si>
    <t>ПАЛЬТО ИЗ ПАЛЬТОВОЙ ТКАНИ</t>
  </si>
  <si>
    <t xml:space="preserve"> </t>
  </si>
  <si>
    <t>ПАЛЬТО ИЗ ПЛАЩЕВОЙ ТКАНИ</t>
  </si>
  <si>
    <t xml:space="preserve">облегченное </t>
  </si>
  <si>
    <t>ПОНЧО-КАПА</t>
  </si>
  <si>
    <t xml:space="preserve">САРАФАН </t>
  </si>
  <si>
    <t>трикотажное</t>
  </si>
  <si>
    <t xml:space="preserve">без рукавов </t>
  </si>
  <si>
    <t>бриджи-шорты</t>
  </si>
  <si>
    <t>КОМБИНЕЗОН УТЕПЛЕННЫЙ</t>
  </si>
  <si>
    <t>ШАПКА УТЕПЛЕННАЯ</t>
  </si>
  <si>
    <t>ВАРЕЖКИ УТЕПЛЕННЫЕ</t>
  </si>
  <si>
    <t xml:space="preserve">Эскиз полноцветный художественный </t>
  </si>
  <si>
    <t>Технический эскиз (виды спереди и сзади) цветной</t>
  </si>
  <si>
    <t>1000-2000 руб</t>
  </si>
  <si>
    <t>Технический эскиз  (виды спереди и сзади) черно-белый</t>
  </si>
  <si>
    <t>HPGL формат для прямой печати вашего города. Файлы *.plt, *.plo</t>
  </si>
  <si>
    <r>
      <t xml:space="preserve">«ГРАДАЦИЯ»  </t>
    </r>
    <r>
      <rPr>
        <b/>
        <sz val="8"/>
        <color indexed="10"/>
        <rFont val="Arial"/>
        <family val="2"/>
      </rPr>
      <t>ОПТ 3раз-ра</t>
    </r>
  </si>
  <si>
    <t>При разработке второй модели на одной конструктивной базе (без изменения прибавки, силуэта и покроя рукава) – скидка 30%</t>
  </si>
  <si>
    <t>При разработке декоративных и отделочных деталей (манжеты, воротники, паты и т.д.) – скидка 50%</t>
  </si>
  <si>
    <t>*Цены на размножение указаны из расчета величины заказа в три размера или три раскладки на одно изделие. При меньшей величине заказа действует повышающий коэффициент. В случае одного размера (раскладки) коэффициент 5, двух размеров коэффициент 2.5, трех размеров коэффициент 1.7, четырех размеров коэффициент 1,25.</t>
  </si>
  <si>
    <r>
      <rPr>
        <b/>
        <sz val="8"/>
        <color indexed="12"/>
        <rFont val="Arial"/>
        <family val="2"/>
      </rPr>
      <t>Отшив образца</t>
    </r>
    <r>
      <rPr>
        <b/>
        <sz val="8"/>
        <rFont val="Arial"/>
        <family val="0"/>
      </rPr>
      <t xml:space="preserve"> из ткани заказчика</t>
    </r>
  </si>
  <si>
    <t xml:space="preserve"> ГРАДАЦИЯ, ИЗГОТОВЛЕНИЕ ЛЕКАЛ ОДЕЖДЫ,ОТШИВ ОБРАЗЦОВ</t>
  </si>
  <si>
    <t>Усложняющ. Элементы</t>
  </si>
  <si>
    <t>Прорисовка эскизов одежды</t>
  </si>
  <si>
    <t>"МОДЕЛИРОВАНИЕ"</t>
  </si>
  <si>
    <t>«ИЗМЕНЕНИЯ» готовых лекал</t>
  </si>
  <si>
    <t>«КОНСТРУИРОВАНИЕ» база</t>
  </si>
  <si>
    <t xml:space="preserve">       ЖЕНСКАЯ ОДЕЖДА </t>
  </si>
  <si>
    <t>"Оцифровка"</t>
  </si>
  <si>
    <t>один комплект лекал одного размера и раскладка на А1</t>
  </si>
  <si>
    <t xml:space="preserve">  МУЖСКАЯ ОДЕЖДА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</si>
</sst>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"/>
      <family val="0"/>
    </font>
    <font>
      <b/>
      <sz val="10"/>
      <name val="Arial"/>
      <family val="0"/>
    </font>
    <font>
      <sz val="11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FF"/>
      <name val="Arial"/>
      <family val="2"/>
    </font>
    <font>
      <b/>
      <sz val="10"/>
      <color rgb="FFFF0000"/>
      <name val="Arial"/>
      <family val="2"/>
    </font>
    <font>
      <b/>
      <sz val="11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33" borderId="1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34" borderId="14" xfId="0" applyFill="1" applyBorder="1" applyAlignment="1">
      <alignment wrapText="1"/>
    </xf>
    <xf numFmtId="0" fontId="0" fillId="34" borderId="18" xfId="0" applyFill="1" applyBorder="1" applyAlignment="1">
      <alignment wrapText="1"/>
    </xf>
    <xf numFmtId="0" fontId="0" fillId="34" borderId="16" xfId="0" applyFill="1" applyBorder="1" applyAlignment="1">
      <alignment wrapText="1"/>
    </xf>
    <xf numFmtId="0" fontId="0" fillId="33" borderId="19" xfId="0" applyFill="1" applyBorder="1" applyAlignment="1">
      <alignment wrapText="1"/>
    </xf>
    <xf numFmtId="0" fontId="1" fillId="34" borderId="12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horizontal="center" wrapText="1"/>
    </xf>
    <xf numFmtId="0" fontId="0" fillId="33" borderId="20" xfId="0" applyFill="1" applyBorder="1" applyAlignment="1">
      <alignment wrapText="1"/>
    </xf>
    <xf numFmtId="0" fontId="0" fillId="0" borderId="21" xfId="0" applyBorder="1" applyAlignment="1">
      <alignment/>
    </xf>
    <xf numFmtId="0" fontId="0" fillId="33" borderId="21" xfId="0" applyFill="1" applyBorder="1" applyAlignment="1">
      <alignment/>
    </xf>
    <xf numFmtId="0" fontId="2" fillId="0" borderId="0" xfId="0" applyFont="1" applyAlignment="1">
      <alignment/>
    </xf>
    <xf numFmtId="0" fontId="0" fillId="33" borderId="22" xfId="0" applyFill="1" applyBorder="1" applyAlignment="1">
      <alignment wrapText="1"/>
    </xf>
    <xf numFmtId="0" fontId="0" fillId="34" borderId="23" xfId="0" applyFill="1" applyBorder="1" applyAlignment="1">
      <alignment wrapText="1"/>
    </xf>
    <xf numFmtId="0" fontId="0" fillId="34" borderId="24" xfId="0" applyFill="1" applyBorder="1" applyAlignment="1">
      <alignment wrapText="1"/>
    </xf>
    <xf numFmtId="0" fontId="0" fillId="34" borderId="14" xfId="0" applyFill="1" applyBorder="1" applyAlignment="1">
      <alignment horizontal="left" wrapText="1"/>
    </xf>
    <xf numFmtId="0" fontId="0" fillId="34" borderId="18" xfId="0" applyFill="1" applyBorder="1" applyAlignment="1">
      <alignment horizontal="left" wrapText="1"/>
    </xf>
    <xf numFmtId="0" fontId="0" fillId="34" borderId="16" xfId="0" applyFill="1" applyBorder="1" applyAlignment="1">
      <alignment horizontal="left" wrapText="1"/>
    </xf>
    <xf numFmtId="0" fontId="1" fillId="34" borderId="18" xfId="0" applyFont="1" applyFill="1" applyBorder="1" applyAlignment="1">
      <alignment wrapText="1"/>
    </xf>
    <xf numFmtId="0" fontId="1" fillId="0" borderId="25" xfId="0" applyFont="1" applyBorder="1" applyAlignment="1">
      <alignment horizontal="left" wrapText="1"/>
    </xf>
    <xf numFmtId="0" fontId="1" fillId="34" borderId="18" xfId="0" applyFont="1" applyFill="1" applyBorder="1" applyAlignment="1">
      <alignment horizontal="left" wrapText="1"/>
    </xf>
    <xf numFmtId="0" fontId="1" fillId="34" borderId="25" xfId="0" applyFont="1" applyFill="1" applyBorder="1" applyAlignment="1">
      <alignment horizontal="left" wrapText="1"/>
    </xf>
    <xf numFmtId="0" fontId="1" fillId="34" borderId="12" xfId="0" applyFont="1" applyFill="1" applyBorder="1" applyAlignment="1">
      <alignment horizontal="left" wrapText="1"/>
    </xf>
    <xf numFmtId="0" fontId="1" fillId="34" borderId="16" xfId="0" applyFont="1" applyFill="1" applyBorder="1" applyAlignment="1">
      <alignment wrapText="1"/>
    </xf>
    <xf numFmtId="0" fontId="1" fillId="34" borderId="14" xfId="0" applyFont="1" applyFill="1" applyBorder="1" applyAlignment="1">
      <alignment wrapText="1"/>
    </xf>
    <xf numFmtId="0" fontId="1" fillId="34" borderId="26" xfId="0" applyFont="1" applyFill="1" applyBorder="1" applyAlignment="1">
      <alignment wrapText="1"/>
    </xf>
    <xf numFmtId="0" fontId="1" fillId="34" borderId="27" xfId="0" applyFont="1" applyFill="1" applyBorder="1" applyAlignment="1">
      <alignment wrapText="1"/>
    </xf>
    <xf numFmtId="0" fontId="1" fillId="34" borderId="25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" fillId="34" borderId="22" xfId="0" applyFont="1" applyFill="1" applyBorder="1" applyAlignment="1">
      <alignment wrapText="1"/>
    </xf>
    <xf numFmtId="0" fontId="1" fillId="34" borderId="20" xfId="0" applyFont="1" applyFill="1" applyBorder="1" applyAlignment="1">
      <alignment wrapText="1"/>
    </xf>
    <xf numFmtId="0" fontId="1" fillId="34" borderId="0" xfId="0" applyFont="1" applyFill="1" applyBorder="1" applyAlignment="1">
      <alignment wrapText="1"/>
    </xf>
    <xf numFmtId="0" fontId="1" fillId="33" borderId="25" xfId="0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1" fillId="33" borderId="13" xfId="0" applyFont="1" applyFill="1" applyBorder="1" applyAlignment="1">
      <alignment wrapText="1"/>
    </xf>
    <xf numFmtId="0" fontId="1" fillId="34" borderId="28" xfId="0" applyFont="1" applyFill="1" applyBorder="1" applyAlignment="1">
      <alignment wrapText="1"/>
    </xf>
    <xf numFmtId="1" fontId="0" fillId="0" borderId="29" xfId="0" applyNumberFormat="1" applyBorder="1" applyAlignment="1">
      <alignment/>
    </xf>
    <xf numFmtId="1" fontId="0" fillId="0" borderId="30" xfId="0" applyNumberFormat="1" applyBorder="1" applyAlignment="1">
      <alignment/>
    </xf>
    <xf numFmtId="1" fontId="0" fillId="0" borderId="31" xfId="0" applyNumberFormat="1" applyBorder="1" applyAlignment="1">
      <alignment/>
    </xf>
    <xf numFmtId="1" fontId="0" fillId="0" borderId="27" xfId="0" applyNumberFormat="1" applyBorder="1" applyAlignment="1">
      <alignment horizontal="center"/>
    </xf>
    <xf numFmtId="1" fontId="0" fillId="0" borderId="22" xfId="0" applyNumberFormat="1" applyBorder="1" applyAlignment="1">
      <alignment horizontal="center" wrapText="1"/>
    </xf>
    <xf numFmtId="1" fontId="0" fillId="0" borderId="26" xfId="0" applyNumberFormat="1" applyBorder="1" applyAlignment="1">
      <alignment/>
    </xf>
    <xf numFmtId="1" fontId="0" fillId="0" borderId="0" xfId="0" applyNumberFormat="1" applyBorder="1" applyAlignment="1">
      <alignment horizontal="center" wrapText="1"/>
    </xf>
    <xf numFmtId="1" fontId="0" fillId="0" borderId="29" xfId="0" applyNumberFormat="1" applyBorder="1" applyAlignment="1">
      <alignment horizontal="center"/>
    </xf>
    <xf numFmtId="1" fontId="0" fillId="0" borderId="28" xfId="0" applyNumberFormat="1" applyBorder="1" applyAlignment="1">
      <alignment horizontal="center" wrapText="1"/>
    </xf>
    <xf numFmtId="1" fontId="0" fillId="0" borderId="32" xfId="0" applyNumberFormat="1" applyBorder="1" applyAlignment="1">
      <alignment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0" xfId="0" applyFill="1" applyBorder="1" applyAlignment="1">
      <alignment horizontal="left" wrapText="1"/>
    </xf>
    <xf numFmtId="0" fontId="0" fillId="34" borderId="30" xfId="0" applyFill="1" applyBorder="1" applyAlignment="1">
      <alignment horizontal="left" wrapText="1"/>
    </xf>
    <xf numFmtId="0" fontId="0" fillId="34" borderId="31" xfId="0" applyFill="1" applyBorder="1" applyAlignment="1">
      <alignment horizontal="left" wrapText="1"/>
    </xf>
    <xf numFmtId="1" fontId="0" fillId="0" borderId="33" xfId="0" applyNumberFormat="1" applyBorder="1" applyAlignment="1">
      <alignment horizontal="center" wrapText="1"/>
    </xf>
    <xf numFmtId="1" fontId="0" fillId="0" borderId="33" xfId="0" applyNumberFormat="1" applyBorder="1" applyAlignment="1">
      <alignment horizontal="center"/>
    </xf>
    <xf numFmtId="1" fontId="0" fillId="34" borderId="33" xfId="0" applyNumberFormat="1" applyFill="1" applyBorder="1" applyAlignment="1">
      <alignment horizontal="center" wrapText="1"/>
    </xf>
    <xf numFmtId="1" fontId="0" fillId="0" borderId="29" xfId="0" applyNumberFormat="1" applyBorder="1" applyAlignment="1">
      <alignment horizontal="center" wrapText="1"/>
    </xf>
    <xf numFmtId="1" fontId="0" fillId="0" borderId="30" xfId="0" applyNumberFormat="1" applyBorder="1" applyAlignment="1">
      <alignment horizontal="center" wrapText="1"/>
    </xf>
    <xf numFmtId="1" fontId="0" fillId="0" borderId="31" xfId="0" applyNumberFormat="1" applyBorder="1" applyAlignment="1">
      <alignment horizontal="center" wrapText="1"/>
    </xf>
    <xf numFmtId="0" fontId="0" fillId="0" borderId="32" xfId="0" applyBorder="1" applyAlignment="1">
      <alignment horizontal="left" wrapText="1"/>
    </xf>
    <xf numFmtId="1" fontId="0" fillId="0" borderId="34" xfId="0" applyNumberFormat="1" applyBorder="1" applyAlignment="1">
      <alignment horizontal="center" wrapText="1"/>
    </xf>
    <xf numFmtId="1" fontId="0" fillId="0" borderId="32" xfId="0" applyNumberFormat="1" applyBorder="1" applyAlignment="1">
      <alignment horizontal="center" wrapText="1"/>
    </xf>
    <xf numFmtId="1" fontId="0" fillId="0" borderId="35" xfId="0" applyNumberFormat="1" applyBorder="1" applyAlignment="1">
      <alignment horizontal="center" wrapText="1"/>
    </xf>
    <xf numFmtId="0" fontId="4" fillId="0" borderId="31" xfId="0" applyFont="1" applyBorder="1" applyAlignment="1">
      <alignment horizontal="left" wrapText="1"/>
    </xf>
    <xf numFmtId="1" fontId="0" fillId="0" borderId="36" xfId="0" applyNumberFormat="1" applyBorder="1" applyAlignment="1">
      <alignment horizontal="center" wrapText="1"/>
    </xf>
    <xf numFmtId="0" fontId="4" fillId="0" borderId="37" xfId="0" applyFont="1" applyBorder="1" applyAlignment="1">
      <alignment horizontal="left" wrapText="1"/>
    </xf>
    <xf numFmtId="1" fontId="0" fillId="0" borderId="38" xfId="0" applyNumberFormat="1" applyBorder="1" applyAlignment="1">
      <alignment horizontal="center" wrapText="1"/>
    </xf>
    <xf numFmtId="1" fontId="0" fillId="0" borderId="37" xfId="0" applyNumberFormat="1" applyBorder="1" applyAlignment="1">
      <alignment horizontal="center" wrapText="1"/>
    </xf>
    <xf numFmtId="1" fontId="0" fillId="0" borderId="37" xfId="0" applyNumberFormat="1" applyBorder="1" applyAlignment="1">
      <alignment/>
    </xf>
    <xf numFmtId="0" fontId="0" fillId="34" borderId="29" xfId="0" applyFill="1" applyBorder="1" applyAlignment="1">
      <alignment horizontal="left" wrapText="1"/>
    </xf>
    <xf numFmtId="1" fontId="0" fillId="34" borderId="35" xfId="0" applyNumberFormat="1" applyFill="1" applyBorder="1" applyAlignment="1">
      <alignment horizontal="center" wrapText="1"/>
    </xf>
    <xf numFmtId="1" fontId="0" fillId="34" borderId="36" xfId="0" applyNumberForma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0" fillId="0" borderId="37" xfId="0" applyBorder="1" applyAlignment="1">
      <alignment horizontal="left" wrapText="1"/>
    </xf>
    <xf numFmtId="1" fontId="0" fillId="0" borderId="39" xfId="0" applyNumberFormat="1" applyBorder="1" applyAlignment="1">
      <alignment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0" fontId="1" fillId="34" borderId="22" xfId="0" applyFont="1" applyFill="1" applyBorder="1" applyAlignment="1">
      <alignment horizontal="left" wrapText="1"/>
    </xf>
    <xf numFmtId="0" fontId="1" fillId="34" borderId="20" xfId="0" applyFont="1" applyFill="1" applyBorder="1" applyAlignment="1">
      <alignment horizontal="left" wrapText="1"/>
    </xf>
    <xf numFmtId="1" fontId="0" fillId="0" borderId="33" xfId="0" applyNumberFormat="1" applyFill="1" applyBorder="1" applyAlignment="1">
      <alignment horizontal="center" wrapText="1"/>
    </xf>
    <xf numFmtId="1" fontId="0" fillId="0" borderId="36" xfId="0" applyNumberFormat="1" applyFill="1" applyBorder="1" applyAlignment="1">
      <alignment horizontal="center"/>
    </xf>
    <xf numFmtId="1" fontId="0" fillId="34" borderId="34" xfId="0" applyNumberFormat="1" applyFill="1" applyBorder="1" applyAlignment="1">
      <alignment horizontal="center" wrapText="1"/>
    </xf>
    <xf numFmtId="1" fontId="0" fillId="34" borderId="38" xfId="0" applyNumberFormat="1" applyFill="1" applyBorder="1" applyAlignment="1">
      <alignment horizontal="center" wrapText="1"/>
    </xf>
    <xf numFmtId="0" fontId="0" fillId="0" borderId="31" xfId="0" applyFill="1" applyBorder="1" applyAlignment="1">
      <alignment/>
    </xf>
    <xf numFmtId="0" fontId="0" fillId="34" borderId="32" xfId="0" applyFill="1" applyBorder="1" applyAlignment="1">
      <alignment horizontal="left" wrapText="1"/>
    </xf>
    <xf numFmtId="0" fontId="0" fillId="34" borderId="37" xfId="0" applyFill="1" applyBorder="1" applyAlignment="1">
      <alignment horizontal="left" wrapText="1"/>
    </xf>
    <xf numFmtId="1" fontId="0" fillId="0" borderId="26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34" borderId="42" xfId="0" applyFill="1" applyBorder="1" applyAlignment="1">
      <alignment wrapText="1"/>
    </xf>
    <xf numFmtId="0" fontId="0" fillId="34" borderId="43" xfId="0" applyFill="1" applyBorder="1" applyAlignment="1">
      <alignment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0" fillId="34" borderId="46" xfId="0" applyFill="1" applyBorder="1" applyAlignment="1">
      <alignment wrapText="1"/>
    </xf>
    <xf numFmtId="0" fontId="0" fillId="0" borderId="46" xfId="0" applyBorder="1" applyAlignment="1">
      <alignment wrapText="1"/>
    </xf>
    <xf numFmtId="1" fontId="0" fillId="0" borderId="39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0" fontId="1" fillId="34" borderId="42" xfId="0" applyFont="1" applyFill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3" xfId="0" applyBorder="1" applyAlignment="1">
      <alignment wrapText="1"/>
    </xf>
    <xf numFmtId="0" fontId="0" fillId="34" borderId="33" xfId="0" applyFill="1" applyBorder="1" applyAlignment="1">
      <alignment wrapText="1"/>
    </xf>
    <xf numFmtId="0" fontId="0" fillId="34" borderId="36" xfId="0" applyFill="1" applyBorder="1" applyAlignment="1">
      <alignment wrapText="1"/>
    </xf>
    <xf numFmtId="0" fontId="1" fillId="34" borderId="45" xfId="0" applyFont="1" applyFill="1" applyBorder="1" applyAlignment="1">
      <alignment wrapText="1"/>
    </xf>
    <xf numFmtId="0" fontId="0" fillId="0" borderId="26" xfId="0" applyBorder="1" applyAlignment="1">
      <alignment/>
    </xf>
    <xf numFmtId="0" fontId="0" fillId="34" borderId="35" xfId="0" applyFill="1" applyBorder="1" applyAlignment="1">
      <alignment wrapText="1"/>
    </xf>
    <xf numFmtId="0" fontId="0" fillId="0" borderId="36" xfId="0" applyBorder="1" applyAlignment="1">
      <alignment wrapText="1"/>
    </xf>
    <xf numFmtId="0" fontId="0" fillId="34" borderId="27" xfId="0" applyFill="1" applyBorder="1" applyAlignment="1">
      <alignment wrapText="1"/>
    </xf>
    <xf numFmtId="0" fontId="0" fillId="34" borderId="42" xfId="0" applyFill="1" applyBorder="1" applyAlignment="1">
      <alignment horizontal="center" wrapText="1"/>
    </xf>
    <xf numFmtId="0" fontId="0" fillId="34" borderId="43" xfId="0" applyFill="1" applyBorder="1" applyAlignment="1">
      <alignment horizontal="center" wrapText="1"/>
    </xf>
    <xf numFmtId="1" fontId="0" fillId="0" borderId="31" xfId="0" applyNumberFormat="1" applyBorder="1" applyAlignment="1">
      <alignment horizontal="center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42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1" fontId="0" fillId="0" borderId="37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34" borderId="45" xfId="0" applyFill="1" applyBorder="1" applyAlignment="1">
      <alignment horizontal="center" wrapText="1"/>
    </xf>
    <xf numFmtId="0" fontId="0" fillId="0" borderId="22" xfId="0" applyBorder="1" applyAlignment="1">
      <alignment/>
    </xf>
    <xf numFmtId="0" fontId="1" fillId="34" borderId="0" xfId="0" applyFont="1" applyFill="1" applyBorder="1" applyAlignment="1">
      <alignment horizontal="left" wrapText="1"/>
    </xf>
    <xf numFmtId="0" fontId="0" fillId="34" borderId="16" xfId="0" applyFill="1" applyBorder="1" applyAlignment="1">
      <alignment/>
    </xf>
    <xf numFmtId="0" fontId="1" fillId="34" borderId="14" xfId="0" applyFont="1" applyFill="1" applyBorder="1" applyAlignment="1">
      <alignment horizontal="left" wrapText="1"/>
    </xf>
    <xf numFmtId="0" fontId="0" fillId="34" borderId="26" xfId="0" applyFill="1" applyBorder="1" applyAlignment="1">
      <alignment/>
    </xf>
    <xf numFmtId="1" fontId="0" fillId="0" borderId="14" xfId="0" applyNumberFormat="1" applyBorder="1" applyAlignment="1">
      <alignment horizontal="center" wrapText="1"/>
    </xf>
    <xf numFmtId="1" fontId="0" fillId="0" borderId="25" xfId="0" applyNumberFormat="1" applyBorder="1" applyAlignment="1">
      <alignment horizontal="center" wrapText="1"/>
    </xf>
    <xf numFmtId="1" fontId="0" fillId="34" borderId="24" xfId="0" applyNumberFormat="1" applyFill="1" applyBorder="1" applyAlignment="1">
      <alignment horizontal="center" wrapText="1"/>
    </xf>
    <xf numFmtId="1" fontId="0" fillId="34" borderId="49" xfId="0" applyNumberFormat="1" applyFill="1" applyBorder="1" applyAlignment="1">
      <alignment horizontal="center" wrapText="1"/>
    </xf>
    <xf numFmtId="1" fontId="0" fillId="34" borderId="16" xfId="0" applyNumberFormat="1" applyFill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34" borderId="46" xfId="0" applyFill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34" borderId="14" xfId="0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34" borderId="25" xfId="0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34" borderId="18" xfId="0" applyFill="1" applyBorder="1" applyAlignment="1">
      <alignment horizontal="center" wrapText="1"/>
    </xf>
    <xf numFmtId="1" fontId="0" fillId="0" borderId="12" xfId="0" applyNumberFormat="1" applyBorder="1" applyAlignment="1">
      <alignment horizontal="center" wrapText="1"/>
    </xf>
    <xf numFmtId="1" fontId="0" fillId="0" borderId="20" xfId="0" applyNumberFormat="1" applyBorder="1" applyAlignment="1">
      <alignment horizont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1" fontId="0" fillId="0" borderId="50" xfId="0" applyNumberFormat="1" applyBorder="1" applyAlignment="1">
      <alignment horizontal="center" wrapText="1"/>
    </xf>
    <xf numFmtId="1" fontId="0" fillId="0" borderId="51" xfId="0" applyNumberFormat="1" applyBorder="1" applyAlignment="1">
      <alignment horizontal="center" wrapText="1"/>
    </xf>
    <xf numFmtId="1" fontId="0" fillId="0" borderId="52" xfId="0" applyNumberFormat="1" applyBorder="1" applyAlignment="1">
      <alignment horizontal="center" wrapText="1"/>
    </xf>
    <xf numFmtId="1" fontId="0" fillId="0" borderId="53" xfId="0" applyNumberFormat="1" applyBorder="1" applyAlignment="1">
      <alignment horizontal="center" wrapText="1"/>
    </xf>
    <xf numFmtId="1" fontId="0" fillId="0" borderId="54" xfId="0" applyNumberFormat="1" applyBorder="1" applyAlignment="1">
      <alignment horizontal="center" wrapText="1"/>
    </xf>
    <xf numFmtId="1" fontId="0" fillId="0" borderId="55" xfId="0" applyNumberFormat="1" applyBorder="1" applyAlignment="1">
      <alignment horizontal="center" wrapText="1"/>
    </xf>
    <xf numFmtId="1" fontId="0" fillId="0" borderId="56" xfId="0" applyNumberFormat="1" applyBorder="1" applyAlignment="1">
      <alignment horizontal="center" wrapText="1"/>
    </xf>
    <xf numFmtId="1" fontId="0" fillId="0" borderId="57" xfId="0" applyNumberFormat="1" applyBorder="1" applyAlignment="1">
      <alignment horizontal="center" wrapText="1"/>
    </xf>
    <xf numFmtId="1" fontId="0" fillId="0" borderId="58" xfId="0" applyNumberFormat="1" applyBorder="1" applyAlignment="1">
      <alignment horizontal="center" wrapText="1"/>
    </xf>
    <xf numFmtId="1" fontId="0" fillId="0" borderId="59" xfId="0" applyNumberFormat="1" applyBorder="1" applyAlignment="1">
      <alignment horizontal="center" wrapText="1"/>
    </xf>
    <xf numFmtId="1" fontId="0" fillId="0" borderId="60" xfId="0" applyNumberFormat="1" applyBorder="1" applyAlignment="1">
      <alignment horizontal="center" wrapText="1"/>
    </xf>
    <xf numFmtId="1" fontId="0" fillId="0" borderId="61" xfId="0" applyNumberFormat="1" applyBorder="1" applyAlignment="1">
      <alignment horizontal="center" wrapText="1"/>
    </xf>
    <xf numFmtId="1" fontId="0" fillId="0" borderId="62" xfId="0" applyNumberFormat="1" applyBorder="1" applyAlignment="1">
      <alignment horizontal="center" wrapText="1"/>
    </xf>
    <xf numFmtId="1" fontId="0" fillId="0" borderId="63" xfId="0" applyNumberFormat="1" applyBorder="1" applyAlignment="1">
      <alignment horizontal="center" wrapText="1"/>
    </xf>
    <xf numFmtId="1" fontId="0" fillId="0" borderId="64" xfId="0" applyNumberFormat="1" applyBorder="1" applyAlignment="1">
      <alignment horizontal="center" wrapText="1"/>
    </xf>
    <xf numFmtId="1" fontId="0" fillId="0" borderId="65" xfId="0" applyNumberFormat="1" applyBorder="1" applyAlignment="1">
      <alignment horizontal="center" wrapText="1"/>
    </xf>
    <xf numFmtId="1" fontId="0" fillId="36" borderId="29" xfId="0" applyNumberFormat="1" applyFill="1" applyBorder="1" applyAlignment="1">
      <alignment horizontal="center" wrapText="1"/>
    </xf>
    <xf numFmtId="1" fontId="0" fillId="36" borderId="21" xfId="0" applyNumberForma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66" xfId="0" applyFill="1" applyBorder="1" applyAlignment="1">
      <alignment/>
    </xf>
    <xf numFmtId="0" fontId="0" fillId="33" borderId="67" xfId="0" applyFill="1" applyBorder="1" applyAlignment="1">
      <alignment wrapText="1"/>
    </xf>
    <xf numFmtId="0" fontId="0" fillId="33" borderId="68" xfId="0" applyFill="1" applyBorder="1" applyAlignment="1">
      <alignment wrapText="1"/>
    </xf>
    <xf numFmtId="0" fontId="0" fillId="33" borderId="69" xfId="0" applyFill="1" applyBorder="1" applyAlignment="1">
      <alignment wrapText="1"/>
    </xf>
    <xf numFmtId="0" fontId="0" fillId="33" borderId="21" xfId="0" applyFill="1" applyBorder="1" applyAlignment="1">
      <alignment wrapText="1"/>
    </xf>
    <xf numFmtId="0" fontId="0" fillId="33" borderId="21" xfId="0" applyFill="1" applyBorder="1" applyAlignment="1">
      <alignment horizontal="center" wrapText="1"/>
    </xf>
    <xf numFmtId="0" fontId="0" fillId="34" borderId="21" xfId="0" applyFill="1" applyBorder="1" applyAlignment="1">
      <alignment horizontal="center" wrapText="1"/>
    </xf>
    <xf numFmtId="1" fontId="0" fillId="37" borderId="22" xfId="0" applyNumberFormat="1" applyFill="1" applyBorder="1" applyAlignment="1">
      <alignment horizontal="center" wrapText="1"/>
    </xf>
    <xf numFmtId="1" fontId="0" fillId="37" borderId="29" xfId="0" applyNumberFormat="1" applyFill="1" applyBorder="1" applyAlignment="1">
      <alignment horizontal="center" wrapText="1"/>
    </xf>
    <xf numFmtId="1" fontId="0" fillId="37" borderId="55" xfId="0" applyNumberFormat="1" applyFill="1" applyBorder="1" applyAlignment="1">
      <alignment horizontal="center" wrapText="1"/>
    </xf>
    <xf numFmtId="1" fontId="0" fillId="37" borderId="70" xfId="0" applyNumberFormat="1" applyFill="1" applyBorder="1" applyAlignment="1">
      <alignment horizontal="center"/>
    </xf>
    <xf numFmtId="0" fontId="0" fillId="37" borderId="70" xfId="0" applyFill="1" applyBorder="1" applyAlignment="1">
      <alignment/>
    </xf>
    <xf numFmtId="0" fontId="1" fillId="37" borderId="12" xfId="0" applyFont="1" applyFill="1" applyBorder="1" applyAlignment="1">
      <alignment horizontal="center" wrapText="1"/>
    </xf>
    <xf numFmtId="1" fontId="0" fillId="37" borderId="12" xfId="0" applyNumberFormat="1" applyFont="1" applyFill="1" applyBorder="1" applyAlignment="1">
      <alignment horizontal="center" wrapText="1"/>
    </xf>
    <xf numFmtId="1" fontId="0" fillId="37" borderId="71" xfId="0" applyNumberFormat="1" applyFont="1" applyFill="1" applyBorder="1" applyAlignment="1">
      <alignment horizontal="center" wrapText="1"/>
    </xf>
    <xf numFmtId="1" fontId="0" fillId="37" borderId="66" xfId="0" applyNumberFormat="1" applyFont="1" applyFill="1" applyBorder="1" applyAlignment="1">
      <alignment horizontal="center"/>
    </xf>
    <xf numFmtId="0" fontId="1" fillId="37" borderId="22" xfId="0" applyFont="1" applyFill="1" applyBorder="1" applyAlignment="1">
      <alignment horizontal="center" wrapText="1"/>
    </xf>
    <xf numFmtId="1" fontId="0" fillId="0" borderId="15" xfId="0" applyNumberFormat="1" applyBorder="1" applyAlignment="1">
      <alignment horizontal="center" wrapText="1"/>
    </xf>
    <xf numFmtId="1" fontId="0" fillId="0" borderId="72" xfId="0" applyNumberFormat="1" applyBorder="1" applyAlignment="1">
      <alignment horizontal="center" wrapText="1"/>
    </xf>
    <xf numFmtId="1" fontId="0" fillId="37" borderId="29" xfId="0" applyNumberFormat="1" applyFont="1" applyFill="1" applyBorder="1" applyAlignment="1">
      <alignment horizontal="center" wrapText="1"/>
    </xf>
    <xf numFmtId="1" fontId="0" fillId="0" borderId="73" xfId="0" applyNumberFormat="1" applyBorder="1" applyAlignment="1">
      <alignment horizontal="center" wrapText="1"/>
    </xf>
    <xf numFmtId="1" fontId="0" fillId="0" borderId="74" xfId="0" applyNumberFormat="1" applyBorder="1" applyAlignment="1">
      <alignment horizontal="center" wrapText="1"/>
    </xf>
    <xf numFmtId="1" fontId="0" fillId="0" borderId="75" xfId="0" applyNumberFormat="1" applyBorder="1" applyAlignment="1">
      <alignment horizontal="center" wrapText="1"/>
    </xf>
    <xf numFmtId="1" fontId="0" fillId="0" borderId="76" xfId="0" applyNumberFormat="1" applyBorder="1" applyAlignment="1">
      <alignment horizontal="center" wrapText="1"/>
    </xf>
    <xf numFmtId="1" fontId="0" fillId="0" borderId="77" xfId="0" applyNumberFormat="1" applyBorder="1" applyAlignment="1">
      <alignment horizontal="center" wrapText="1"/>
    </xf>
    <xf numFmtId="1" fontId="0" fillId="0" borderId="78" xfId="0" applyNumberFormat="1" applyBorder="1" applyAlignment="1">
      <alignment horizontal="center" wrapText="1"/>
    </xf>
    <xf numFmtId="1" fontId="0" fillId="0" borderId="79" xfId="0" applyNumberFormat="1" applyBorder="1" applyAlignment="1">
      <alignment horizontal="center" wrapText="1"/>
    </xf>
    <xf numFmtId="1" fontId="0" fillId="0" borderId="80" xfId="0" applyNumberFormat="1" applyBorder="1" applyAlignment="1">
      <alignment horizontal="center" wrapText="1"/>
    </xf>
    <xf numFmtId="1" fontId="0" fillId="37" borderId="78" xfId="0" applyNumberFormat="1" applyFill="1" applyBorder="1" applyAlignment="1">
      <alignment horizontal="center" wrapText="1"/>
    </xf>
    <xf numFmtId="1" fontId="0" fillId="0" borderId="81" xfId="0" applyNumberFormat="1" applyBorder="1" applyAlignment="1">
      <alignment horizontal="center" wrapText="1"/>
    </xf>
    <xf numFmtId="1" fontId="0" fillId="37" borderId="82" xfId="0" applyNumberFormat="1" applyFont="1" applyFill="1" applyBorder="1" applyAlignment="1">
      <alignment horizontal="center" wrapText="1"/>
    </xf>
    <xf numFmtId="1" fontId="0" fillId="0" borderId="83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0" fontId="45" fillId="37" borderId="25" xfId="0" applyFont="1" applyFill="1" applyBorder="1" applyAlignment="1">
      <alignment horizontal="center" wrapText="1"/>
    </xf>
    <xf numFmtId="0" fontId="0" fillId="35" borderId="84" xfId="0" applyFill="1" applyBorder="1" applyAlignment="1">
      <alignment/>
    </xf>
    <xf numFmtId="0" fontId="0" fillId="34" borderId="25" xfId="0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1" fillId="34" borderId="25" xfId="0" applyFont="1" applyFill="1" applyBorder="1" applyAlignment="1">
      <alignment horizontal="center" wrapText="1"/>
    </xf>
    <xf numFmtId="0" fontId="1" fillId="34" borderId="66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left"/>
    </xf>
    <xf numFmtId="0" fontId="1" fillId="33" borderId="85" xfId="0" applyFont="1" applyFill="1" applyBorder="1" applyAlignment="1">
      <alignment horizontal="left"/>
    </xf>
    <xf numFmtId="0" fontId="0" fillId="33" borderId="25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24" xfId="0" applyFont="1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0" fontId="0" fillId="33" borderId="86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23" xfId="0" applyFont="1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0" fillId="33" borderId="66" xfId="0" applyFill="1" applyBorder="1" applyAlignment="1">
      <alignment horizont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66" xfId="0" applyFont="1" applyFill="1" applyBorder="1" applyAlignment="1">
      <alignment horizontal="center" vertical="center" wrapText="1"/>
    </xf>
    <xf numFmtId="0" fontId="45" fillId="37" borderId="25" xfId="0" applyFont="1" applyFill="1" applyBorder="1" applyAlignment="1">
      <alignment wrapText="1"/>
    </xf>
    <xf numFmtId="0" fontId="1" fillId="37" borderId="12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0" fillId="33" borderId="25" xfId="0" applyFont="1" applyFill="1" applyBorder="1" applyAlignment="1">
      <alignment horizontal="center" wrapText="1"/>
    </xf>
    <xf numFmtId="0" fontId="0" fillId="34" borderId="25" xfId="0" applyFont="1" applyFill="1" applyBorder="1" applyAlignment="1">
      <alignment horizontal="center" wrapText="1"/>
    </xf>
    <xf numFmtId="0" fontId="46" fillId="0" borderId="0" xfId="0" applyFont="1" applyAlignment="1">
      <alignment horizontal="center" vertical="center"/>
    </xf>
    <xf numFmtId="0" fontId="1" fillId="34" borderId="25" xfId="0" applyFont="1" applyFill="1" applyBorder="1" applyAlignment="1">
      <alignment horizontal="left" wrapText="1"/>
    </xf>
    <xf numFmtId="0" fontId="1" fillId="34" borderId="66" xfId="0" applyFont="1" applyFill="1" applyBorder="1" applyAlignment="1">
      <alignment horizontal="left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45" fillId="35" borderId="25" xfId="0" applyFont="1" applyFill="1" applyBorder="1" applyAlignment="1">
      <alignment horizontal="left" wrapText="1"/>
    </xf>
    <xf numFmtId="0" fontId="1" fillId="35" borderId="12" xfId="0" applyFont="1" applyFill="1" applyBorder="1" applyAlignment="1">
      <alignment horizontal="left" wrapText="1"/>
    </xf>
    <xf numFmtId="0" fontId="45" fillId="37" borderId="25" xfId="0" applyFont="1" applyFill="1" applyBorder="1" applyAlignment="1">
      <alignment horizontal="left" wrapText="1"/>
    </xf>
    <xf numFmtId="0" fontId="45" fillId="37" borderId="12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178"/>
  <sheetViews>
    <sheetView tabSelected="1" zoomScalePageLayoutView="0" workbookViewId="0" topLeftCell="A40">
      <selection activeCell="F13" sqref="F13"/>
    </sheetView>
  </sheetViews>
  <sheetFormatPr defaultColWidth="9.140625" defaultRowHeight="12.75"/>
  <cols>
    <col min="1" max="1" width="20.7109375" style="0" customWidth="1"/>
    <col min="2" max="2" width="19.00390625" style="0" customWidth="1"/>
    <col min="3" max="3" width="10.7109375" style="0" customWidth="1"/>
    <col min="4" max="4" width="11.00390625" style="0" customWidth="1"/>
    <col min="5" max="5" width="10.57421875" style="0" customWidth="1"/>
    <col min="6" max="6" width="10.140625" style="0" customWidth="1"/>
    <col min="7" max="7" width="11.421875" style="0" customWidth="1"/>
    <col min="8" max="8" width="9.57421875" style="0" customWidth="1"/>
    <col min="9" max="9" width="11.00390625" style="0" customWidth="1"/>
    <col min="10" max="10" width="11.421875" style="0" customWidth="1"/>
    <col min="11" max="11" width="18.140625" style="0" customWidth="1"/>
  </cols>
  <sheetData>
    <row r="1" spans="1:20" ht="15">
      <c r="A1" s="233" t="s">
        <v>123</v>
      </c>
      <c r="B1" s="233"/>
      <c r="C1" s="233"/>
      <c r="D1" s="233"/>
      <c r="E1" s="233"/>
      <c r="F1" s="233"/>
      <c r="G1" s="233"/>
      <c r="H1" s="233"/>
      <c r="I1" s="233"/>
      <c r="J1" s="233"/>
      <c r="K1" s="171"/>
      <c r="L1" s="18"/>
      <c r="M1" s="18"/>
      <c r="N1" s="18"/>
      <c r="O1" s="18"/>
      <c r="P1" s="18"/>
      <c r="Q1" s="18"/>
      <c r="R1" s="18"/>
      <c r="S1" s="18"/>
      <c r="T1" s="18"/>
    </row>
    <row r="2" ht="13.5" thickBot="1"/>
    <row r="3" spans="1:10" ht="45.75" thickBot="1">
      <c r="A3" s="225" t="s">
        <v>0</v>
      </c>
      <c r="B3" s="226"/>
      <c r="C3" s="150" t="s">
        <v>126</v>
      </c>
      <c r="D3" s="170" t="s">
        <v>128</v>
      </c>
      <c r="E3" s="170" t="s">
        <v>127</v>
      </c>
      <c r="F3" s="170" t="s">
        <v>118</v>
      </c>
      <c r="G3" s="150" t="s">
        <v>1</v>
      </c>
      <c r="H3" s="151" t="s">
        <v>124</v>
      </c>
      <c r="I3" s="150" t="s">
        <v>2</v>
      </c>
      <c r="J3" s="170" t="s">
        <v>122</v>
      </c>
    </row>
    <row r="4" spans="1:10" ht="13.5" thickBot="1">
      <c r="A4" s="227" t="s">
        <v>129</v>
      </c>
      <c r="B4" s="228"/>
      <c r="C4" s="228"/>
      <c r="D4" s="228"/>
      <c r="E4" s="228"/>
      <c r="F4" s="228"/>
      <c r="G4" s="228"/>
      <c r="H4" s="228"/>
      <c r="I4" s="228"/>
      <c r="J4" s="186"/>
    </row>
    <row r="5" spans="1:10" ht="13.5" thickBot="1">
      <c r="A5" s="229" t="s">
        <v>101</v>
      </c>
      <c r="B5" s="53" t="s">
        <v>4</v>
      </c>
      <c r="C5" s="67">
        <v>6000</v>
      </c>
      <c r="D5" s="168">
        <f>C5*70/100</f>
        <v>4200</v>
      </c>
      <c r="E5" s="67">
        <f>C5/6</f>
        <v>1000</v>
      </c>
      <c r="F5" s="168">
        <f>E5*50/100</f>
        <v>500</v>
      </c>
      <c r="G5" s="195">
        <f>C5/15</f>
        <v>400</v>
      </c>
      <c r="H5" s="153">
        <f>C5/16</f>
        <v>375</v>
      </c>
      <c r="I5" s="67">
        <f aca="true" t="shared" si="0" ref="I5:I36">C5/2.2</f>
        <v>2727.272727272727</v>
      </c>
      <c r="J5" s="43">
        <f aca="true" t="shared" si="1" ref="J5:J36">C5/1.2</f>
        <v>5000</v>
      </c>
    </row>
    <row r="6" spans="1:10" ht="13.5" thickBot="1">
      <c r="A6" s="229"/>
      <c r="B6" s="54" t="s">
        <v>5</v>
      </c>
      <c r="C6" s="58">
        <v>5000</v>
      </c>
      <c r="D6" s="168">
        <f aca="true" t="shared" si="2" ref="D6:D69">C6*70/100</f>
        <v>3500</v>
      </c>
      <c r="E6" s="58">
        <f aca="true" t="shared" si="3" ref="E6:E69">C6/6</f>
        <v>833.3333333333334</v>
      </c>
      <c r="F6" s="168">
        <f aca="true" t="shared" si="4" ref="F6:F69">E6*50/100</f>
        <v>416.66666666666674</v>
      </c>
      <c r="G6" s="196">
        <f aca="true" t="shared" si="5" ref="G6:G69">C6/15</f>
        <v>333.3333333333333</v>
      </c>
      <c r="H6" s="152">
        <f aca="true" t="shared" si="6" ref="H6:H69">C6/16</f>
        <v>312.5</v>
      </c>
      <c r="I6" s="58">
        <f t="shared" si="0"/>
        <v>2272.7272727272725</v>
      </c>
      <c r="J6" s="44">
        <f t="shared" si="1"/>
        <v>4166.666666666667</v>
      </c>
    </row>
    <row r="7" spans="1:10" ht="13.5" thickBot="1">
      <c r="A7" s="230"/>
      <c r="B7" s="68" t="s">
        <v>104</v>
      </c>
      <c r="C7" s="69">
        <v>4000</v>
      </c>
      <c r="D7" s="168">
        <f t="shared" si="2"/>
        <v>2800</v>
      </c>
      <c r="E7" s="69">
        <f t="shared" si="3"/>
        <v>666.6666666666666</v>
      </c>
      <c r="F7" s="168">
        <f t="shared" si="4"/>
        <v>333.33333333333326</v>
      </c>
      <c r="G7" s="197">
        <f t="shared" si="5"/>
        <v>266.6666666666667</v>
      </c>
      <c r="H7" s="154">
        <f t="shared" si="6"/>
        <v>250</v>
      </c>
      <c r="I7" s="69">
        <f t="shared" si="0"/>
        <v>1818.181818181818</v>
      </c>
      <c r="J7" s="45">
        <f t="shared" si="1"/>
        <v>3333.3333333333335</v>
      </c>
    </row>
    <row r="8" spans="1:10" ht="13.5" customHeight="1" thickBot="1">
      <c r="A8" s="236" t="s">
        <v>103</v>
      </c>
      <c r="B8" s="64" t="s">
        <v>4</v>
      </c>
      <c r="C8" s="65">
        <v>6000</v>
      </c>
      <c r="D8" s="168">
        <f t="shared" si="2"/>
        <v>4200</v>
      </c>
      <c r="E8" s="65">
        <f t="shared" si="3"/>
        <v>1000</v>
      </c>
      <c r="F8" s="168">
        <f t="shared" si="4"/>
        <v>500</v>
      </c>
      <c r="G8" s="198">
        <f t="shared" si="5"/>
        <v>400</v>
      </c>
      <c r="H8" s="155">
        <f t="shared" si="6"/>
        <v>375</v>
      </c>
      <c r="I8" s="65">
        <f t="shared" si="0"/>
        <v>2727.272727272727</v>
      </c>
      <c r="J8" s="52">
        <f t="shared" si="1"/>
        <v>5000</v>
      </c>
    </row>
    <row r="9" spans="1:10" ht="13.5" thickBot="1">
      <c r="A9" s="237"/>
      <c r="B9" s="55" t="s">
        <v>5</v>
      </c>
      <c r="C9" s="59">
        <v>5000</v>
      </c>
      <c r="D9" s="168">
        <f t="shared" si="2"/>
        <v>3500</v>
      </c>
      <c r="E9" s="58">
        <f t="shared" si="3"/>
        <v>833.3333333333334</v>
      </c>
      <c r="F9" s="168">
        <f t="shared" si="4"/>
        <v>416.66666666666674</v>
      </c>
      <c r="G9" s="196">
        <f t="shared" si="5"/>
        <v>333.3333333333333</v>
      </c>
      <c r="H9" s="152">
        <f t="shared" si="6"/>
        <v>312.5</v>
      </c>
      <c r="I9" s="58">
        <f t="shared" si="0"/>
        <v>2272.7272727272725</v>
      </c>
      <c r="J9" s="44">
        <f t="shared" si="1"/>
        <v>4166.666666666667</v>
      </c>
    </row>
    <row r="10" spans="1:11" ht="13.5" thickBot="1">
      <c r="A10" s="238"/>
      <c r="B10" s="70" t="s">
        <v>104</v>
      </c>
      <c r="C10" s="71">
        <v>4000</v>
      </c>
      <c r="D10" s="168">
        <f t="shared" si="2"/>
        <v>2800</v>
      </c>
      <c r="E10" s="71">
        <f t="shared" si="3"/>
        <v>666.6666666666666</v>
      </c>
      <c r="F10" s="168">
        <f t="shared" si="4"/>
        <v>333.33333333333326</v>
      </c>
      <c r="G10" s="199">
        <f t="shared" si="5"/>
        <v>266.6666666666667</v>
      </c>
      <c r="H10" s="156">
        <f t="shared" si="6"/>
        <v>250</v>
      </c>
      <c r="I10" s="71">
        <f t="shared" si="0"/>
        <v>1818.181818181818</v>
      </c>
      <c r="J10" s="73">
        <f t="shared" si="1"/>
        <v>3333.3333333333335</v>
      </c>
      <c r="K10" s="207"/>
    </row>
    <row r="11" spans="1:10" ht="13.5" thickBot="1">
      <c r="A11" s="9"/>
      <c r="B11" s="74" t="s">
        <v>7</v>
      </c>
      <c r="C11" s="75">
        <v>5500</v>
      </c>
      <c r="D11" s="168">
        <f t="shared" si="2"/>
        <v>3850</v>
      </c>
      <c r="E11" s="67">
        <f t="shared" si="3"/>
        <v>916.6666666666666</v>
      </c>
      <c r="F11" s="168">
        <f t="shared" si="4"/>
        <v>458.33333333333326</v>
      </c>
      <c r="G11" s="195">
        <f t="shared" si="5"/>
        <v>366.6666666666667</v>
      </c>
      <c r="H11" s="153">
        <f t="shared" si="6"/>
        <v>343.75</v>
      </c>
      <c r="I11" s="67">
        <f t="shared" si="0"/>
        <v>2500</v>
      </c>
      <c r="J11" s="43">
        <f t="shared" si="1"/>
        <v>4583.333333333334</v>
      </c>
    </row>
    <row r="12" spans="1:10" ht="13.5" thickBot="1">
      <c r="A12" s="25" t="s">
        <v>6</v>
      </c>
      <c r="B12" s="56" t="s">
        <v>8</v>
      </c>
      <c r="C12" s="60">
        <v>5000</v>
      </c>
      <c r="D12" s="168">
        <f t="shared" si="2"/>
        <v>3500</v>
      </c>
      <c r="E12" s="58">
        <f t="shared" si="3"/>
        <v>833.3333333333334</v>
      </c>
      <c r="F12" s="168">
        <f t="shared" si="4"/>
        <v>416.66666666666674</v>
      </c>
      <c r="G12" s="196">
        <f t="shared" si="5"/>
        <v>333.3333333333333</v>
      </c>
      <c r="H12" s="152">
        <f t="shared" si="6"/>
        <v>312.5</v>
      </c>
      <c r="I12" s="58">
        <f t="shared" si="0"/>
        <v>2272.7272727272725</v>
      </c>
      <c r="J12" s="44">
        <f t="shared" si="1"/>
        <v>4166.666666666667</v>
      </c>
    </row>
    <row r="13" spans="1:10" ht="13.5" thickBot="1">
      <c r="A13" s="11"/>
      <c r="B13" s="57" t="s">
        <v>9</v>
      </c>
      <c r="C13" s="76">
        <v>4000</v>
      </c>
      <c r="D13" s="168">
        <f t="shared" si="2"/>
        <v>2800</v>
      </c>
      <c r="E13" s="69">
        <f t="shared" si="3"/>
        <v>666.6666666666666</v>
      </c>
      <c r="F13" s="168">
        <f t="shared" si="4"/>
        <v>333.33333333333326</v>
      </c>
      <c r="G13" s="197">
        <f t="shared" si="5"/>
        <v>266.6666666666667</v>
      </c>
      <c r="H13" s="154">
        <f t="shared" si="6"/>
        <v>250</v>
      </c>
      <c r="I13" s="69">
        <f t="shared" si="0"/>
        <v>1818.181818181818</v>
      </c>
      <c r="J13" s="45">
        <f t="shared" si="1"/>
        <v>3333.3333333333335</v>
      </c>
    </row>
    <row r="14" spans="1:10" ht="13.5" thickBot="1">
      <c r="A14" s="26" t="s">
        <v>105</v>
      </c>
      <c r="B14" s="77"/>
      <c r="C14" s="131">
        <v>4000</v>
      </c>
      <c r="D14" s="168">
        <f t="shared" si="2"/>
        <v>2800</v>
      </c>
      <c r="E14" s="47">
        <f t="shared" si="3"/>
        <v>666.6666666666666</v>
      </c>
      <c r="F14" s="168">
        <f t="shared" si="4"/>
        <v>333.33333333333326</v>
      </c>
      <c r="G14" s="200">
        <f t="shared" si="5"/>
        <v>266.6666666666667</v>
      </c>
      <c r="H14" s="157">
        <f t="shared" si="6"/>
        <v>250</v>
      </c>
      <c r="I14" s="47">
        <f t="shared" si="0"/>
        <v>1818.181818181818</v>
      </c>
      <c r="J14" s="48">
        <f t="shared" si="1"/>
        <v>3333.3333333333335</v>
      </c>
    </row>
    <row r="15" spans="1:10" ht="13.5" thickBot="1">
      <c r="A15" s="22"/>
      <c r="B15" s="74" t="s">
        <v>11</v>
      </c>
      <c r="C15" s="75">
        <v>6000</v>
      </c>
      <c r="D15" s="168">
        <f t="shared" si="2"/>
        <v>4200</v>
      </c>
      <c r="E15" s="67">
        <f t="shared" si="3"/>
        <v>1000</v>
      </c>
      <c r="F15" s="168">
        <f t="shared" si="4"/>
        <v>500</v>
      </c>
      <c r="G15" s="195">
        <f t="shared" si="5"/>
        <v>400</v>
      </c>
      <c r="H15" s="153">
        <f t="shared" si="6"/>
        <v>375</v>
      </c>
      <c r="I15" s="67">
        <f t="shared" si="0"/>
        <v>2727.272727272727</v>
      </c>
      <c r="J15" s="43">
        <f t="shared" si="1"/>
        <v>5000</v>
      </c>
    </row>
    <row r="16" spans="1:10" ht="13.5" thickBot="1">
      <c r="A16" s="27" t="s">
        <v>10</v>
      </c>
      <c r="B16" s="56" t="s">
        <v>8</v>
      </c>
      <c r="C16" s="60">
        <v>5000</v>
      </c>
      <c r="D16" s="168">
        <f t="shared" si="2"/>
        <v>3500</v>
      </c>
      <c r="E16" s="58">
        <f t="shared" si="3"/>
        <v>833.3333333333334</v>
      </c>
      <c r="F16" s="168">
        <f t="shared" si="4"/>
        <v>416.66666666666674</v>
      </c>
      <c r="G16" s="196">
        <f t="shared" si="5"/>
        <v>333.3333333333333</v>
      </c>
      <c r="H16" s="152">
        <f t="shared" si="6"/>
        <v>312.5</v>
      </c>
      <c r="I16" s="58">
        <f t="shared" si="0"/>
        <v>2272.7272727272725</v>
      </c>
      <c r="J16" s="44">
        <f t="shared" si="1"/>
        <v>4166.666666666667</v>
      </c>
    </row>
    <row r="17" spans="1:10" ht="13.5" thickBot="1">
      <c r="A17" s="24"/>
      <c r="B17" s="57" t="s">
        <v>9</v>
      </c>
      <c r="C17" s="76">
        <v>4000</v>
      </c>
      <c r="D17" s="168">
        <f t="shared" si="2"/>
        <v>2800</v>
      </c>
      <c r="E17" s="69">
        <f t="shared" si="3"/>
        <v>666.6666666666666</v>
      </c>
      <c r="F17" s="168">
        <f t="shared" si="4"/>
        <v>333.33333333333326</v>
      </c>
      <c r="G17" s="197">
        <f t="shared" si="5"/>
        <v>266.6666666666667</v>
      </c>
      <c r="H17" s="154">
        <f t="shared" si="6"/>
        <v>250</v>
      </c>
      <c r="I17" s="69">
        <f t="shared" si="0"/>
        <v>1818.181818181818</v>
      </c>
      <c r="J17" s="45">
        <f t="shared" si="1"/>
        <v>3333.3333333333335</v>
      </c>
    </row>
    <row r="18" spans="1:10" ht="13.5" thickBot="1">
      <c r="A18" s="22"/>
      <c r="B18" s="64" t="s">
        <v>8</v>
      </c>
      <c r="C18" s="65">
        <v>5000</v>
      </c>
      <c r="D18" s="168">
        <f t="shared" si="2"/>
        <v>3500</v>
      </c>
      <c r="E18" s="65">
        <f t="shared" si="3"/>
        <v>833.3333333333334</v>
      </c>
      <c r="F18" s="168">
        <f t="shared" si="4"/>
        <v>416.66666666666674</v>
      </c>
      <c r="G18" s="198">
        <f t="shared" si="5"/>
        <v>333.3333333333333</v>
      </c>
      <c r="H18" s="155">
        <f t="shared" si="6"/>
        <v>312.5</v>
      </c>
      <c r="I18" s="65">
        <f t="shared" si="0"/>
        <v>2272.7272727272725</v>
      </c>
      <c r="J18" s="52">
        <f t="shared" si="1"/>
        <v>4166.666666666667</v>
      </c>
    </row>
    <row r="19" spans="1:10" ht="13.5" thickBot="1">
      <c r="A19" s="27" t="s">
        <v>12</v>
      </c>
      <c r="B19" s="54" t="s">
        <v>9</v>
      </c>
      <c r="C19" s="58">
        <v>4000</v>
      </c>
      <c r="D19" s="168">
        <f t="shared" si="2"/>
        <v>2800</v>
      </c>
      <c r="E19" s="58">
        <f t="shared" si="3"/>
        <v>666.6666666666666</v>
      </c>
      <c r="F19" s="168">
        <f t="shared" si="4"/>
        <v>333.33333333333326</v>
      </c>
      <c r="G19" s="196">
        <f t="shared" si="5"/>
        <v>266.6666666666667</v>
      </c>
      <c r="H19" s="152">
        <f t="shared" si="6"/>
        <v>250</v>
      </c>
      <c r="I19" s="58">
        <f t="shared" si="0"/>
        <v>1818.181818181818</v>
      </c>
      <c r="J19" s="44">
        <f t="shared" si="1"/>
        <v>3333.3333333333335</v>
      </c>
    </row>
    <row r="20" spans="1:10" ht="15" customHeight="1" thickBot="1">
      <c r="A20" s="23"/>
      <c r="B20" s="54" t="s">
        <v>14</v>
      </c>
      <c r="C20" s="58">
        <v>3500</v>
      </c>
      <c r="D20" s="168">
        <f t="shared" si="2"/>
        <v>2450</v>
      </c>
      <c r="E20" s="58">
        <f t="shared" si="3"/>
        <v>583.3333333333334</v>
      </c>
      <c r="F20" s="168">
        <f t="shared" si="4"/>
        <v>291.6666666666667</v>
      </c>
      <c r="G20" s="196">
        <f t="shared" si="5"/>
        <v>233.33333333333334</v>
      </c>
      <c r="H20" s="152">
        <f t="shared" si="6"/>
        <v>218.75</v>
      </c>
      <c r="I20" s="58">
        <f t="shared" si="0"/>
        <v>1590.9090909090908</v>
      </c>
      <c r="J20" s="44">
        <f t="shared" si="1"/>
        <v>2916.666666666667</v>
      </c>
    </row>
    <row r="21" spans="1:10" ht="13.5" thickBot="1">
      <c r="A21" s="24"/>
      <c r="B21" s="78" t="s">
        <v>15</v>
      </c>
      <c r="C21" s="71">
        <v>2500</v>
      </c>
      <c r="D21" s="168">
        <f t="shared" si="2"/>
        <v>1750</v>
      </c>
      <c r="E21" s="71">
        <f t="shared" si="3"/>
        <v>416.6666666666667</v>
      </c>
      <c r="F21" s="168">
        <f t="shared" si="4"/>
        <v>208.33333333333337</v>
      </c>
      <c r="G21" s="199">
        <f t="shared" si="5"/>
        <v>166.66666666666666</v>
      </c>
      <c r="H21" s="156">
        <f t="shared" si="6"/>
        <v>156.25</v>
      </c>
      <c r="I21" s="71">
        <f t="shared" si="0"/>
        <v>1136.3636363636363</v>
      </c>
      <c r="J21" s="73">
        <f t="shared" si="1"/>
        <v>2083.3333333333335</v>
      </c>
    </row>
    <row r="22" spans="1:10" ht="13.5" thickBot="1">
      <c r="A22" s="22"/>
      <c r="B22" s="74" t="s">
        <v>7</v>
      </c>
      <c r="C22" s="75">
        <v>4000</v>
      </c>
      <c r="D22" s="168">
        <f t="shared" si="2"/>
        <v>2800</v>
      </c>
      <c r="E22" s="67">
        <f t="shared" si="3"/>
        <v>666.6666666666666</v>
      </c>
      <c r="F22" s="168">
        <f t="shared" si="4"/>
        <v>333.33333333333326</v>
      </c>
      <c r="G22" s="195">
        <f t="shared" si="5"/>
        <v>266.6666666666667</v>
      </c>
      <c r="H22" s="153">
        <f t="shared" si="6"/>
        <v>250</v>
      </c>
      <c r="I22" s="67">
        <f t="shared" si="0"/>
        <v>1818.181818181818</v>
      </c>
      <c r="J22" s="43">
        <f t="shared" si="1"/>
        <v>3333.3333333333335</v>
      </c>
    </row>
    <row r="23" spans="1:10" ht="13.5" thickBot="1">
      <c r="A23" s="27" t="s">
        <v>16</v>
      </c>
      <c r="B23" s="56" t="s">
        <v>8</v>
      </c>
      <c r="C23" s="60">
        <v>3000</v>
      </c>
      <c r="D23" s="168">
        <f t="shared" si="2"/>
        <v>2100</v>
      </c>
      <c r="E23" s="58">
        <f t="shared" si="3"/>
        <v>500</v>
      </c>
      <c r="F23" s="168">
        <f t="shared" si="4"/>
        <v>250</v>
      </c>
      <c r="G23" s="196">
        <f t="shared" si="5"/>
        <v>200</v>
      </c>
      <c r="H23" s="152">
        <f t="shared" si="6"/>
        <v>187.5</v>
      </c>
      <c r="I23" s="58">
        <f t="shared" si="0"/>
        <v>1363.6363636363635</v>
      </c>
      <c r="J23" s="44">
        <f t="shared" si="1"/>
        <v>2500</v>
      </c>
    </row>
    <row r="24" spans="1:10" ht="13.5" thickBot="1">
      <c r="A24" s="24"/>
      <c r="B24" s="57" t="s">
        <v>9</v>
      </c>
      <c r="C24" s="76">
        <v>2500</v>
      </c>
      <c r="D24" s="168">
        <f t="shared" si="2"/>
        <v>1750</v>
      </c>
      <c r="E24" s="69">
        <f t="shared" si="3"/>
        <v>416.6666666666667</v>
      </c>
      <c r="F24" s="168">
        <f t="shared" si="4"/>
        <v>208.33333333333337</v>
      </c>
      <c r="G24" s="197">
        <f t="shared" si="5"/>
        <v>166.66666666666666</v>
      </c>
      <c r="H24" s="154">
        <f t="shared" si="6"/>
        <v>156.25</v>
      </c>
      <c r="I24" s="69">
        <f t="shared" si="0"/>
        <v>1136.3636363636363</v>
      </c>
      <c r="J24" s="45">
        <f t="shared" si="1"/>
        <v>2083.3333333333335</v>
      </c>
    </row>
    <row r="25" spans="1:10" ht="13.5" thickBot="1">
      <c r="A25" s="28" t="s">
        <v>17</v>
      </c>
      <c r="B25" s="127"/>
      <c r="C25" s="131">
        <v>2000</v>
      </c>
      <c r="D25" s="168">
        <f t="shared" si="2"/>
        <v>1400</v>
      </c>
      <c r="E25" s="47">
        <f t="shared" si="3"/>
        <v>333.3333333333333</v>
      </c>
      <c r="F25" s="168">
        <f t="shared" si="4"/>
        <v>166.66666666666663</v>
      </c>
      <c r="G25" s="200">
        <f t="shared" si="5"/>
        <v>133.33333333333334</v>
      </c>
      <c r="H25" s="157">
        <f t="shared" si="6"/>
        <v>125</v>
      </c>
      <c r="I25" s="47">
        <f t="shared" si="0"/>
        <v>909.090909090909</v>
      </c>
      <c r="J25" s="48">
        <f t="shared" si="1"/>
        <v>1666.6666666666667</v>
      </c>
    </row>
    <row r="26" spans="1:10" ht="13.5" thickBot="1">
      <c r="A26" s="23"/>
      <c r="B26" s="74" t="s">
        <v>19</v>
      </c>
      <c r="C26" s="75">
        <v>3000</v>
      </c>
      <c r="D26" s="168">
        <f t="shared" si="2"/>
        <v>2100</v>
      </c>
      <c r="E26" s="67">
        <f t="shared" si="3"/>
        <v>500</v>
      </c>
      <c r="F26" s="168">
        <f t="shared" si="4"/>
        <v>250</v>
      </c>
      <c r="G26" s="195">
        <f t="shared" si="5"/>
        <v>200</v>
      </c>
      <c r="H26" s="161">
        <f t="shared" si="6"/>
        <v>187.5</v>
      </c>
      <c r="I26" s="61">
        <f t="shared" si="0"/>
        <v>1363.6363636363635</v>
      </c>
      <c r="J26" s="79">
        <f t="shared" si="1"/>
        <v>2500</v>
      </c>
    </row>
    <row r="27" spans="1:10" ht="17.25" customHeight="1" thickBot="1">
      <c r="A27" s="27" t="s">
        <v>18</v>
      </c>
      <c r="B27" s="56" t="s">
        <v>14</v>
      </c>
      <c r="C27" s="60">
        <v>2500</v>
      </c>
      <c r="D27" s="168">
        <f t="shared" si="2"/>
        <v>1750</v>
      </c>
      <c r="E27" s="58">
        <f t="shared" si="3"/>
        <v>416.6666666666667</v>
      </c>
      <c r="F27" s="168">
        <f t="shared" si="4"/>
        <v>208.33333333333337</v>
      </c>
      <c r="G27" s="196">
        <f t="shared" si="5"/>
        <v>166.66666666666666</v>
      </c>
      <c r="H27" s="162">
        <f t="shared" si="6"/>
        <v>156.25</v>
      </c>
      <c r="I27" s="62">
        <f t="shared" si="0"/>
        <v>1136.3636363636363</v>
      </c>
      <c r="J27" s="80">
        <f t="shared" si="1"/>
        <v>2083.3333333333335</v>
      </c>
    </row>
    <row r="28" spans="1:10" ht="13.5" thickBot="1">
      <c r="A28" s="23"/>
      <c r="B28" s="56" t="s">
        <v>21</v>
      </c>
      <c r="C28" s="60">
        <v>2000</v>
      </c>
      <c r="D28" s="168">
        <f t="shared" si="2"/>
        <v>1400</v>
      </c>
      <c r="E28" s="58">
        <f t="shared" si="3"/>
        <v>333.3333333333333</v>
      </c>
      <c r="F28" s="168">
        <f t="shared" si="4"/>
        <v>166.66666666666663</v>
      </c>
      <c r="G28" s="196">
        <f t="shared" si="5"/>
        <v>133.33333333333334</v>
      </c>
      <c r="H28" s="162">
        <f t="shared" si="6"/>
        <v>125</v>
      </c>
      <c r="I28" s="62">
        <f t="shared" si="0"/>
        <v>909.090909090909</v>
      </c>
      <c r="J28" s="80">
        <f t="shared" si="1"/>
        <v>1666.6666666666667</v>
      </c>
    </row>
    <row r="29" spans="1:10" ht="13.5" thickBot="1">
      <c r="A29" s="24"/>
      <c r="B29" s="57" t="s">
        <v>22</v>
      </c>
      <c r="C29" s="76">
        <v>1500</v>
      </c>
      <c r="D29" s="168">
        <f t="shared" si="2"/>
        <v>1050</v>
      </c>
      <c r="E29" s="69">
        <f t="shared" si="3"/>
        <v>250</v>
      </c>
      <c r="F29" s="168">
        <f t="shared" si="4"/>
        <v>125</v>
      </c>
      <c r="G29" s="197">
        <f t="shared" si="5"/>
        <v>100</v>
      </c>
      <c r="H29" s="163">
        <f t="shared" si="6"/>
        <v>93.75</v>
      </c>
      <c r="I29" s="63">
        <f t="shared" si="0"/>
        <v>681.8181818181818</v>
      </c>
      <c r="J29" s="81">
        <f t="shared" si="1"/>
        <v>1250</v>
      </c>
    </row>
    <row r="30" spans="1:10" ht="13.5" thickBot="1">
      <c r="A30" s="28" t="s">
        <v>66</v>
      </c>
      <c r="B30" s="83"/>
      <c r="C30" s="132">
        <v>1200</v>
      </c>
      <c r="D30" s="168">
        <f t="shared" si="2"/>
        <v>840</v>
      </c>
      <c r="E30" s="192">
        <f t="shared" si="3"/>
        <v>200</v>
      </c>
      <c r="F30" s="168">
        <f t="shared" si="4"/>
        <v>100</v>
      </c>
      <c r="G30" s="201">
        <f t="shared" si="5"/>
        <v>80</v>
      </c>
      <c r="H30" s="158">
        <f t="shared" si="6"/>
        <v>75</v>
      </c>
      <c r="I30" s="148">
        <f t="shared" si="0"/>
        <v>545.4545454545454</v>
      </c>
      <c r="J30" s="43">
        <f t="shared" si="1"/>
        <v>1000</v>
      </c>
    </row>
    <row r="31" spans="1:10" ht="13.5" thickBot="1">
      <c r="A31" s="28" t="s">
        <v>23</v>
      </c>
      <c r="B31" s="29"/>
      <c r="C31" s="133">
        <v>1500</v>
      </c>
      <c r="D31" s="168">
        <f t="shared" si="2"/>
        <v>1050</v>
      </c>
      <c r="E31" s="192">
        <f t="shared" si="3"/>
        <v>250</v>
      </c>
      <c r="F31" s="168">
        <f t="shared" si="4"/>
        <v>125</v>
      </c>
      <c r="G31" s="201">
        <f t="shared" si="5"/>
        <v>100</v>
      </c>
      <c r="H31" s="158">
        <f t="shared" si="6"/>
        <v>93.75</v>
      </c>
      <c r="I31" s="49">
        <f t="shared" si="0"/>
        <v>681.8181818181818</v>
      </c>
      <c r="J31" s="43">
        <f t="shared" si="1"/>
        <v>1250</v>
      </c>
    </row>
    <row r="32" spans="1:10" ht="13.5" thickBot="1">
      <c r="A32" s="28" t="s">
        <v>106</v>
      </c>
      <c r="B32" s="82"/>
      <c r="C32" s="134">
        <v>2500</v>
      </c>
      <c r="D32" s="168">
        <f t="shared" si="2"/>
        <v>1750</v>
      </c>
      <c r="E32" s="47">
        <f t="shared" si="3"/>
        <v>416.6666666666667</v>
      </c>
      <c r="F32" s="168">
        <f t="shared" si="4"/>
        <v>208.33333333333337</v>
      </c>
      <c r="G32" s="200">
        <f t="shared" si="5"/>
        <v>166.66666666666666</v>
      </c>
      <c r="H32" s="157">
        <f t="shared" si="6"/>
        <v>156.25</v>
      </c>
      <c r="I32" s="47">
        <f t="shared" si="0"/>
        <v>1136.3636363636363</v>
      </c>
      <c r="J32" s="48">
        <f t="shared" si="1"/>
        <v>2083.3333333333335</v>
      </c>
    </row>
    <row r="33" spans="1:10" ht="13.5" thickBot="1">
      <c r="A33" s="22"/>
      <c r="B33" s="53" t="s">
        <v>25</v>
      </c>
      <c r="C33" s="67">
        <v>3500</v>
      </c>
      <c r="D33" s="168">
        <f t="shared" si="2"/>
        <v>2450</v>
      </c>
      <c r="E33" s="67">
        <f t="shared" si="3"/>
        <v>583.3333333333334</v>
      </c>
      <c r="F33" s="168">
        <f t="shared" si="4"/>
        <v>291.6666666666667</v>
      </c>
      <c r="G33" s="195">
        <f t="shared" si="5"/>
        <v>233.33333333333334</v>
      </c>
      <c r="H33" s="153">
        <f t="shared" si="6"/>
        <v>218.75</v>
      </c>
      <c r="I33" s="67">
        <f t="shared" si="0"/>
        <v>1590.9090909090908</v>
      </c>
      <c r="J33" s="43">
        <f t="shared" si="1"/>
        <v>2916.666666666667</v>
      </c>
    </row>
    <row r="34" spans="1:10" ht="13.5" thickBot="1">
      <c r="A34" s="23"/>
      <c r="B34" s="54" t="s">
        <v>26</v>
      </c>
      <c r="C34" s="58">
        <v>4000</v>
      </c>
      <c r="D34" s="168">
        <f t="shared" si="2"/>
        <v>2800</v>
      </c>
      <c r="E34" s="58">
        <f t="shared" si="3"/>
        <v>666.6666666666666</v>
      </c>
      <c r="F34" s="168">
        <f t="shared" si="4"/>
        <v>333.33333333333326</v>
      </c>
      <c r="G34" s="196">
        <f t="shared" si="5"/>
        <v>266.6666666666667</v>
      </c>
      <c r="H34" s="152">
        <f t="shared" si="6"/>
        <v>250</v>
      </c>
      <c r="I34" s="58">
        <f t="shared" si="0"/>
        <v>1818.181818181818</v>
      </c>
      <c r="J34" s="44">
        <f t="shared" si="1"/>
        <v>3333.3333333333335</v>
      </c>
    </row>
    <row r="35" spans="1:10" ht="15" customHeight="1" thickBot="1">
      <c r="A35" s="27" t="s">
        <v>24</v>
      </c>
      <c r="B35" s="55" t="s">
        <v>14</v>
      </c>
      <c r="C35" s="84">
        <v>3000</v>
      </c>
      <c r="D35" s="168">
        <f t="shared" si="2"/>
        <v>2100</v>
      </c>
      <c r="E35" s="58">
        <f t="shared" si="3"/>
        <v>500</v>
      </c>
      <c r="F35" s="168">
        <f t="shared" si="4"/>
        <v>250</v>
      </c>
      <c r="G35" s="196">
        <f t="shared" si="5"/>
        <v>200</v>
      </c>
      <c r="H35" s="152">
        <f t="shared" si="6"/>
        <v>187.5</v>
      </c>
      <c r="I35" s="58">
        <f t="shared" si="0"/>
        <v>1363.6363636363635</v>
      </c>
      <c r="J35" s="44">
        <f t="shared" si="1"/>
        <v>2500</v>
      </c>
    </row>
    <row r="36" spans="1:10" ht="13.5" thickBot="1">
      <c r="A36" s="23"/>
      <c r="B36" s="55" t="s">
        <v>108</v>
      </c>
      <c r="C36" s="84">
        <v>2800</v>
      </c>
      <c r="D36" s="168">
        <f t="shared" si="2"/>
        <v>1960</v>
      </c>
      <c r="E36" s="58">
        <f t="shared" si="3"/>
        <v>466.6666666666667</v>
      </c>
      <c r="F36" s="168">
        <f t="shared" si="4"/>
        <v>233.33333333333337</v>
      </c>
      <c r="G36" s="196">
        <f t="shared" si="5"/>
        <v>186.66666666666666</v>
      </c>
      <c r="H36" s="152">
        <f t="shared" si="6"/>
        <v>175</v>
      </c>
      <c r="I36" s="58">
        <f t="shared" si="0"/>
        <v>1272.7272727272725</v>
      </c>
      <c r="J36" s="44">
        <f t="shared" si="1"/>
        <v>2333.3333333333335</v>
      </c>
    </row>
    <row r="37" spans="1:10" ht="13.5" thickBot="1">
      <c r="A37" s="128"/>
      <c r="B37" s="88" t="s">
        <v>107</v>
      </c>
      <c r="C37" s="85">
        <v>2000</v>
      </c>
      <c r="D37" s="168">
        <f t="shared" si="2"/>
        <v>1400</v>
      </c>
      <c r="E37" s="69">
        <f t="shared" si="3"/>
        <v>333.3333333333333</v>
      </c>
      <c r="F37" s="168">
        <f t="shared" si="4"/>
        <v>166.66666666666663</v>
      </c>
      <c r="G37" s="197">
        <f t="shared" si="5"/>
        <v>133.33333333333334</v>
      </c>
      <c r="H37" s="154">
        <f t="shared" si="6"/>
        <v>125</v>
      </c>
      <c r="I37" s="69">
        <f aca="true" t="shared" si="7" ref="I37:I54">C37/2.2</f>
        <v>909.090909090909</v>
      </c>
      <c r="J37" s="45">
        <f aca="true" t="shared" si="8" ref="J37:J54">C37/1.2</f>
        <v>1666.6666666666667</v>
      </c>
    </row>
    <row r="38" spans="1:10" ht="13.5" thickBot="1">
      <c r="A38" s="23"/>
      <c r="B38" s="89" t="s">
        <v>28</v>
      </c>
      <c r="C38" s="86">
        <v>3500</v>
      </c>
      <c r="D38" s="168">
        <f t="shared" si="2"/>
        <v>2450</v>
      </c>
      <c r="E38" s="65">
        <f t="shared" si="3"/>
        <v>583.3333333333334</v>
      </c>
      <c r="F38" s="168">
        <f t="shared" si="4"/>
        <v>291.6666666666667</v>
      </c>
      <c r="G38" s="198">
        <f t="shared" si="5"/>
        <v>233.33333333333334</v>
      </c>
      <c r="H38" s="155">
        <f t="shared" si="6"/>
        <v>218.75</v>
      </c>
      <c r="I38" s="65">
        <f t="shared" si="7"/>
        <v>1590.9090909090908</v>
      </c>
      <c r="J38" s="52">
        <f t="shared" si="8"/>
        <v>2916.666666666667</v>
      </c>
    </row>
    <row r="39" spans="1:10" ht="13.5" thickBot="1">
      <c r="A39" s="23"/>
      <c r="B39" s="56" t="s">
        <v>29</v>
      </c>
      <c r="C39" s="60">
        <v>3900</v>
      </c>
      <c r="D39" s="168">
        <f t="shared" si="2"/>
        <v>2730</v>
      </c>
      <c r="E39" s="58">
        <f t="shared" si="3"/>
        <v>650</v>
      </c>
      <c r="F39" s="168">
        <f t="shared" si="4"/>
        <v>325</v>
      </c>
      <c r="G39" s="196">
        <f t="shared" si="5"/>
        <v>260</v>
      </c>
      <c r="H39" s="152">
        <f t="shared" si="6"/>
        <v>243.75</v>
      </c>
      <c r="I39" s="58">
        <f t="shared" si="7"/>
        <v>1772.7272727272725</v>
      </c>
      <c r="J39" s="44">
        <f t="shared" si="8"/>
        <v>3250</v>
      </c>
    </row>
    <row r="40" spans="1:10" ht="17.25" customHeight="1" thickBot="1">
      <c r="A40" s="23"/>
      <c r="B40" s="56" t="s">
        <v>30</v>
      </c>
      <c r="C40" s="60">
        <v>4000</v>
      </c>
      <c r="D40" s="168">
        <f t="shared" si="2"/>
        <v>2800</v>
      </c>
      <c r="E40" s="58">
        <f t="shared" si="3"/>
        <v>666.6666666666666</v>
      </c>
      <c r="F40" s="168">
        <f t="shared" si="4"/>
        <v>333.33333333333326</v>
      </c>
      <c r="G40" s="196">
        <f t="shared" si="5"/>
        <v>266.6666666666667</v>
      </c>
      <c r="H40" s="152">
        <f t="shared" si="6"/>
        <v>250</v>
      </c>
      <c r="I40" s="58">
        <f t="shared" si="7"/>
        <v>1818.181818181818</v>
      </c>
      <c r="J40" s="44">
        <f t="shared" si="8"/>
        <v>3333.3333333333335</v>
      </c>
    </row>
    <row r="41" spans="1:10" ht="26.25" thickBot="1">
      <c r="A41" s="27" t="s">
        <v>27</v>
      </c>
      <c r="B41" s="56" t="s">
        <v>31</v>
      </c>
      <c r="C41" s="60">
        <v>3500</v>
      </c>
      <c r="D41" s="168">
        <f t="shared" si="2"/>
        <v>2450</v>
      </c>
      <c r="E41" s="58">
        <f t="shared" si="3"/>
        <v>583.3333333333334</v>
      </c>
      <c r="F41" s="168">
        <f t="shared" si="4"/>
        <v>291.6666666666667</v>
      </c>
      <c r="G41" s="196">
        <f t="shared" si="5"/>
        <v>233.33333333333334</v>
      </c>
      <c r="H41" s="152">
        <f t="shared" si="6"/>
        <v>218.75</v>
      </c>
      <c r="I41" s="58">
        <f t="shared" si="7"/>
        <v>1590.9090909090908</v>
      </c>
      <c r="J41" s="44">
        <f t="shared" si="8"/>
        <v>2916.666666666667</v>
      </c>
    </row>
    <row r="42" spans="1:10" ht="13.5" thickBot="1">
      <c r="A42" s="23"/>
      <c r="B42" s="56" t="s">
        <v>32</v>
      </c>
      <c r="C42" s="60">
        <v>2500</v>
      </c>
      <c r="D42" s="168">
        <f t="shared" si="2"/>
        <v>1750</v>
      </c>
      <c r="E42" s="58">
        <f t="shared" si="3"/>
        <v>416.6666666666667</v>
      </c>
      <c r="F42" s="168">
        <f t="shared" si="4"/>
        <v>208.33333333333337</v>
      </c>
      <c r="G42" s="196">
        <f t="shared" si="5"/>
        <v>166.66666666666666</v>
      </c>
      <c r="H42" s="152">
        <f t="shared" si="6"/>
        <v>156.25</v>
      </c>
      <c r="I42" s="58">
        <f t="shared" si="7"/>
        <v>1136.3636363636363</v>
      </c>
      <c r="J42" s="44">
        <f t="shared" si="8"/>
        <v>2083.3333333333335</v>
      </c>
    </row>
    <row r="43" spans="1:10" ht="13.5" thickBot="1">
      <c r="A43" s="23"/>
      <c r="B43" s="56" t="s">
        <v>33</v>
      </c>
      <c r="C43" s="60">
        <v>1500</v>
      </c>
      <c r="D43" s="168">
        <f t="shared" si="2"/>
        <v>1050</v>
      </c>
      <c r="E43" s="58">
        <f t="shared" si="3"/>
        <v>250</v>
      </c>
      <c r="F43" s="168">
        <f t="shared" si="4"/>
        <v>125</v>
      </c>
      <c r="G43" s="196">
        <f t="shared" si="5"/>
        <v>100</v>
      </c>
      <c r="H43" s="152">
        <f t="shared" si="6"/>
        <v>93.75</v>
      </c>
      <c r="I43" s="58">
        <f t="shared" si="7"/>
        <v>681.8181818181818</v>
      </c>
      <c r="J43" s="44">
        <f t="shared" si="8"/>
        <v>1250</v>
      </c>
    </row>
    <row r="44" spans="1:10" ht="13.5" thickBot="1">
      <c r="A44" s="24"/>
      <c r="B44" s="90" t="s">
        <v>109</v>
      </c>
      <c r="C44" s="87">
        <v>2500</v>
      </c>
      <c r="D44" s="168">
        <f t="shared" si="2"/>
        <v>1750</v>
      </c>
      <c r="E44" s="71">
        <f t="shared" si="3"/>
        <v>416.6666666666667</v>
      </c>
      <c r="F44" s="168">
        <f t="shared" si="4"/>
        <v>208.33333333333337</v>
      </c>
      <c r="G44" s="199">
        <f t="shared" si="5"/>
        <v>166.66666666666666</v>
      </c>
      <c r="H44" s="156">
        <f t="shared" si="6"/>
        <v>156.25</v>
      </c>
      <c r="I44" s="71">
        <f t="shared" si="7"/>
        <v>1136.3636363636363</v>
      </c>
      <c r="J44" s="73">
        <f t="shared" si="8"/>
        <v>2083.3333333333335</v>
      </c>
    </row>
    <row r="45" spans="1:10" ht="13.5" thickBot="1">
      <c r="A45" s="22"/>
      <c r="B45" s="53" t="s">
        <v>19</v>
      </c>
      <c r="C45" s="67">
        <v>1200</v>
      </c>
      <c r="D45" s="168">
        <f t="shared" si="2"/>
        <v>840</v>
      </c>
      <c r="E45" s="67">
        <f t="shared" si="3"/>
        <v>200</v>
      </c>
      <c r="F45" s="168">
        <f t="shared" si="4"/>
        <v>100</v>
      </c>
      <c r="G45" s="195">
        <f t="shared" si="5"/>
        <v>80</v>
      </c>
      <c r="H45" s="153">
        <f t="shared" si="6"/>
        <v>75</v>
      </c>
      <c r="I45" s="67">
        <f t="shared" si="7"/>
        <v>545.4545454545454</v>
      </c>
      <c r="J45" s="43">
        <f t="shared" si="8"/>
        <v>1000</v>
      </c>
    </row>
    <row r="46" spans="1:10" ht="13.5" thickBot="1">
      <c r="A46" s="23"/>
      <c r="B46" s="54" t="s">
        <v>20</v>
      </c>
      <c r="C46" s="58">
        <v>2000</v>
      </c>
      <c r="D46" s="168">
        <f t="shared" si="2"/>
        <v>1400</v>
      </c>
      <c r="E46" s="58">
        <f t="shared" si="3"/>
        <v>333.3333333333333</v>
      </c>
      <c r="F46" s="168">
        <f t="shared" si="4"/>
        <v>166.66666666666663</v>
      </c>
      <c r="G46" s="196">
        <f t="shared" si="5"/>
        <v>133.33333333333334</v>
      </c>
      <c r="H46" s="152">
        <f t="shared" si="6"/>
        <v>125</v>
      </c>
      <c r="I46" s="58">
        <f t="shared" si="7"/>
        <v>909.090909090909</v>
      </c>
      <c r="J46" s="44">
        <f t="shared" si="8"/>
        <v>1666.6666666666667</v>
      </c>
    </row>
    <row r="47" spans="1:10" ht="13.5" thickBot="1">
      <c r="A47" s="23"/>
      <c r="B47" s="54" t="s">
        <v>36</v>
      </c>
      <c r="C47" s="58">
        <v>2000</v>
      </c>
      <c r="D47" s="168">
        <f t="shared" si="2"/>
        <v>1400</v>
      </c>
      <c r="E47" s="58">
        <f t="shared" si="3"/>
        <v>333.3333333333333</v>
      </c>
      <c r="F47" s="168">
        <f t="shared" si="4"/>
        <v>166.66666666666663</v>
      </c>
      <c r="G47" s="196">
        <f t="shared" si="5"/>
        <v>133.33333333333334</v>
      </c>
      <c r="H47" s="152">
        <f t="shared" si="6"/>
        <v>125</v>
      </c>
      <c r="I47" s="58">
        <f t="shared" si="7"/>
        <v>909.090909090909</v>
      </c>
      <c r="J47" s="44">
        <f t="shared" si="8"/>
        <v>1666.6666666666667</v>
      </c>
    </row>
    <row r="48" spans="1:10" ht="16.5" customHeight="1" thickBot="1">
      <c r="A48" s="27" t="s">
        <v>35</v>
      </c>
      <c r="B48" s="54" t="s">
        <v>37</v>
      </c>
      <c r="C48" s="58">
        <v>2000</v>
      </c>
      <c r="D48" s="168">
        <f t="shared" si="2"/>
        <v>1400</v>
      </c>
      <c r="E48" s="58">
        <f t="shared" si="3"/>
        <v>333.3333333333333</v>
      </c>
      <c r="F48" s="168">
        <f t="shared" si="4"/>
        <v>166.66666666666663</v>
      </c>
      <c r="G48" s="196">
        <f t="shared" si="5"/>
        <v>133.33333333333334</v>
      </c>
      <c r="H48" s="152">
        <f t="shared" si="6"/>
        <v>125</v>
      </c>
      <c r="I48" s="58">
        <f t="shared" si="7"/>
        <v>909.090909090909</v>
      </c>
      <c r="J48" s="44">
        <f t="shared" si="8"/>
        <v>1666.6666666666667</v>
      </c>
    </row>
    <row r="49" spans="1:10" ht="13.5" thickBot="1">
      <c r="A49" s="23"/>
      <c r="B49" s="54" t="s">
        <v>38</v>
      </c>
      <c r="C49" s="58">
        <v>2000</v>
      </c>
      <c r="D49" s="168">
        <f t="shared" si="2"/>
        <v>1400</v>
      </c>
      <c r="E49" s="58">
        <f t="shared" si="3"/>
        <v>333.3333333333333</v>
      </c>
      <c r="F49" s="168">
        <f t="shared" si="4"/>
        <v>166.66666666666663</v>
      </c>
      <c r="G49" s="196">
        <f t="shared" si="5"/>
        <v>133.33333333333334</v>
      </c>
      <c r="H49" s="152">
        <f t="shared" si="6"/>
        <v>125</v>
      </c>
      <c r="I49" s="58">
        <f t="shared" si="7"/>
        <v>909.090909090909</v>
      </c>
      <c r="J49" s="44">
        <f t="shared" si="8"/>
        <v>1666.6666666666667</v>
      </c>
    </row>
    <row r="50" spans="1:10" ht="13.5" thickBot="1">
      <c r="A50" s="24"/>
      <c r="B50" s="57" t="s">
        <v>39</v>
      </c>
      <c r="C50" s="76">
        <v>1500</v>
      </c>
      <c r="D50" s="168">
        <f t="shared" si="2"/>
        <v>1050</v>
      </c>
      <c r="E50" s="69">
        <f t="shared" si="3"/>
        <v>250</v>
      </c>
      <c r="F50" s="168">
        <f t="shared" si="4"/>
        <v>125</v>
      </c>
      <c r="G50" s="197">
        <f t="shared" si="5"/>
        <v>100</v>
      </c>
      <c r="H50" s="154">
        <f t="shared" si="6"/>
        <v>93.75</v>
      </c>
      <c r="I50" s="69">
        <f t="shared" si="7"/>
        <v>681.8181818181818</v>
      </c>
      <c r="J50" s="45">
        <f t="shared" si="8"/>
        <v>1250</v>
      </c>
    </row>
    <row r="51" spans="1:10" ht="13.5" thickBot="1">
      <c r="A51" s="28" t="s">
        <v>40</v>
      </c>
      <c r="B51" s="83"/>
      <c r="C51" s="135">
        <v>1500</v>
      </c>
      <c r="D51" s="168">
        <f t="shared" si="2"/>
        <v>1050</v>
      </c>
      <c r="E51" s="193">
        <f t="shared" si="3"/>
        <v>250</v>
      </c>
      <c r="F51" s="168">
        <f t="shared" si="4"/>
        <v>125</v>
      </c>
      <c r="G51" s="202">
        <f t="shared" si="5"/>
        <v>100</v>
      </c>
      <c r="H51" s="159">
        <f t="shared" si="6"/>
        <v>93.75</v>
      </c>
      <c r="I51" s="148">
        <f t="shared" si="7"/>
        <v>681.8181818181818</v>
      </c>
      <c r="J51" s="52">
        <f t="shared" si="8"/>
        <v>1250</v>
      </c>
    </row>
    <row r="52" spans="1:10" ht="13.5" thickBot="1">
      <c r="A52" s="28" t="s">
        <v>41</v>
      </c>
      <c r="B52" s="29"/>
      <c r="C52" s="132">
        <v>600</v>
      </c>
      <c r="D52" s="168">
        <f t="shared" si="2"/>
        <v>420</v>
      </c>
      <c r="E52" s="192">
        <f t="shared" si="3"/>
        <v>100</v>
      </c>
      <c r="F52" s="168">
        <f t="shared" si="4"/>
        <v>50</v>
      </c>
      <c r="G52" s="201">
        <f t="shared" si="5"/>
        <v>40</v>
      </c>
      <c r="H52" s="158">
        <f t="shared" si="6"/>
        <v>37.5</v>
      </c>
      <c r="I52" s="148">
        <f t="shared" si="7"/>
        <v>272.7272727272727</v>
      </c>
      <c r="J52" s="43">
        <f t="shared" si="8"/>
        <v>500</v>
      </c>
    </row>
    <row r="53" spans="1:10" ht="16.5" customHeight="1" thickBot="1">
      <c r="A53" s="234" t="s">
        <v>42</v>
      </c>
      <c r="B53" s="235"/>
      <c r="C53" s="132">
        <v>1200</v>
      </c>
      <c r="D53" s="168">
        <f t="shared" si="2"/>
        <v>840</v>
      </c>
      <c r="E53" s="192">
        <f t="shared" si="3"/>
        <v>200</v>
      </c>
      <c r="F53" s="168">
        <f t="shared" si="4"/>
        <v>100</v>
      </c>
      <c r="G53" s="201">
        <f t="shared" si="5"/>
        <v>80</v>
      </c>
      <c r="H53" s="158">
        <f t="shared" si="6"/>
        <v>75</v>
      </c>
      <c r="I53" s="148">
        <f t="shared" si="7"/>
        <v>545.4545454545454</v>
      </c>
      <c r="J53" s="43">
        <f t="shared" si="8"/>
        <v>1000</v>
      </c>
    </row>
    <row r="54" spans="1:10" ht="13.5" thickBot="1">
      <c r="A54" s="129" t="s">
        <v>43</v>
      </c>
      <c r="B54" s="82"/>
      <c r="C54" s="131">
        <v>600</v>
      </c>
      <c r="D54" s="168">
        <f t="shared" si="2"/>
        <v>420</v>
      </c>
      <c r="E54" s="47">
        <f t="shared" si="3"/>
        <v>100</v>
      </c>
      <c r="F54" s="168">
        <f t="shared" si="4"/>
        <v>50</v>
      </c>
      <c r="G54" s="200">
        <f t="shared" si="5"/>
        <v>40</v>
      </c>
      <c r="H54" s="157">
        <f t="shared" si="6"/>
        <v>37.5</v>
      </c>
      <c r="I54" s="47">
        <f t="shared" si="7"/>
        <v>272.7272727272727</v>
      </c>
      <c r="J54" s="91">
        <f t="shared" si="8"/>
        <v>500</v>
      </c>
    </row>
    <row r="55" spans="1:10" ht="13.5" customHeight="1" thickBot="1">
      <c r="A55" s="241" t="s">
        <v>132</v>
      </c>
      <c r="B55" s="242"/>
      <c r="C55" s="191"/>
      <c r="D55" s="183"/>
      <c r="E55" s="182"/>
      <c r="F55" s="183"/>
      <c r="G55" s="203"/>
      <c r="H55" s="184"/>
      <c r="I55" s="182"/>
      <c r="J55" s="185"/>
    </row>
    <row r="56" spans="1:10" ht="13.5" thickBot="1">
      <c r="A56" s="25" t="s">
        <v>3</v>
      </c>
      <c r="B56" s="93" t="s">
        <v>4</v>
      </c>
      <c r="C56" s="116">
        <v>8000</v>
      </c>
      <c r="D56" s="168">
        <f t="shared" si="2"/>
        <v>5600</v>
      </c>
      <c r="E56" s="67">
        <f t="shared" si="3"/>
        <v>1333.3333333333333</v>
      </c>
      <c r="F56" s="168">
        <f t="shared" si="4"/>
        <v>666.6666666666665</v>
      </c>
      <c r="G56" s="195">
        <f t="shared" si="5"/>
        <v>533.3333333333334</v>
      </c>
      <c r="H56" s="161">
        <f t="shared" si="6"/>
        <v>500</v>
      </c>
      <c r="I56" s="61">
        <f aca="true" t="shared" si="9" ref="I56:I84">C56/2.2</f>
        <v>3636.363636363636</v>
      </c>
      <c r="J56" s="99">
        <f aca="true" t="shared" si="10" ref="J56:J84">C56/1.2</f>
        <v>6666.666666666667</v>
      </c>
    </row>
    <row r="57" spans="1:10" ht="13.5" thickBot="1">
      <c r="A57" s="30"/>
      <c r="B57" s="94" t="s">
        <v>44</v>
      </c>
      <c r="C57" s="117">
        <v>7000</v>
      </c>
      <c r="D57" s="168">
        <f t="shared" si="2"/>
        <v>4900</v>
      </c>
      <c r="E57" s="69">
        <f t="shared" si="3"/>
        <v>1166.6666666666667</v>
      </c>
      <c r="F57" s="168">
        <f t="shared" si="4"/>
        <v>583.3333333333334</v>
      </c>
      <c r="G57" s="197">
        <f t="shared" si="5"/>
        <v>466.6666666666667</v>
      </c>
      <c r="H57" s="163">
        <f t="shared" si="6"/>
        <v>437.5</v>
      </c>
      <c r="I57" s="63">
        <f t="shared" si="9"/>
        <v>3181.8181818181815</v>
      </c>
      <c r="J57" s="100">
        <f t="shared" si="10"/>
        <v>5833.333333333334</v>
      </c>
    </row>
    <row r="58" spans="1:10" ht="13.5" thickBot="1">
      <c r="A58" s="31" t="s">
        <v>6</v>
      </c>
      <c r="B58" s="95" t="s">
        <v>7</v>
      </c>
      <c r="C58" s="136">
        <v>7500</v>
      </c>
      <c r="D58" s="168">
        <f t="shared" si="2"/>
        <v>5250</v>
      </c>
      <c r="E58" s="65">
        <f t="shared" si="3"/>
        <v>1250</v>
      </c>
      <c r="F58" s="168">
        <f t="shared" si="4"/>
        <v>625</v>
      </c>
      <c r="G58" s="198">
        <f t="shared" si="5"/>
        <v>500</v>
      </c>
      <c r="H58" s="164">
        <f t="shared" si="6"/>
        <v>468.75</v>
      </c>
      <c r="I58" s="66">
        <f t="shared" si="9"/>
        <v>3409.090909090909</v>
      </c>
      <c r="J58" s="101">
        <f t="shared" si="10"/>
        <v>6250</v>
      </c>
    </row>
    <row r="59" spans="1:10" ht="13.5" thickBot="1">
      <c r="A59" s="30"/>
      <c r="B59" s="96" t="s">
        <v>8</v>
      </c>
      <c r="C59" s="122">
        <v>7000</v>
      </c>
      <c r="D59" s="168">
        <f t="shared" si="2"/>
        <v>4900</v>
      </c>
      <c r="E59" s="71">
        <f t="shared" si="3"/>
        <v>1166.6666666666667</v>
      </c>
      <c r="F59" s="168">
        <f t="shared" si="4"/>
        <v>583.3333333333334</v>
      </c>
      <c r="G59" s="199">
        <f t="shared" si="5"/>
        <v>466.6666666666667</v>
      </c>
      <c r="H59" s="165">
        <f t="shared" si="6"/>
        <v>437.5</v>
      </c>
      <c r="I59" s="72">
        <f t="shared" si="9"/>
        <v>3181.8181818181815</v>
      </c>
      <c r="J59" s="102">
        <f t="shared" si="10"/>
        <v>5833.333333333334</v>
      </c>
    </row>
    <row r="60" spans="1:10" ht="13.5" thickBot="1">
      <c r="A60" s="31"/>
      <c r="B60" s="93" t="s">
        <v>11</v>
      </c>
      <c r="C60" s="116">
        <v>7500</v>
      </c>
      <c r="D60" s="168">
        <f t="shared" si="2"/>
        <v>5250</v>
      </c>
      <c r="E60" s="67">
        <f t="shared" si="3"/>
        <v>1250</v>
      </c>
      <c r="F60" s="168">
        <f t="shared" si="4"/>
        <v>625</v>
      </c>
      <c r="G60" s="195">
        <f t="shared" si="5"/>
        <v>500</v>
      </c>
      <c r="H60" s="161">
        <f t="shared" si="6"/>
        <v>468.75</v>
      </c>
      <c r="I60" s="61">
        <f t="shared" si="9"/>
        <v>3409.090909090909</v>
      </c>
      <c r="J60" s="99">
        <f t="shared" si="10"/>
        <v>6250</v>
      </c>
    </row>
    <row r="61" spans="1:10" ht="13.5" thickBot="1">
      <c r="A61" s="25" t="s">
        <v>10</v>
      </c>
      <c r="B61" s="97" t="s">
        <v>8</v>
      </c>
      <c r="C61" s="137">
        <v>7000</v>
      </c>
      <c r="D61" s="168">
        <f t="shared" si="2"/>
        <v>4900</v>
      </c>
      <c r="E61" s="58">
        <f t="shared" si="3"/>
        <v>1166.6666666666667</v>
      </c>
      <c r="F61" s="168">
        <f t="shared" si="4"/>
        <v>583.3333333333334</v>
      </c>
      <c r="G61" s="196">
        <f t="shared" si="5"/>
        <v>466.6666666666667</v>
      </c>
      <c r="H61" s="162">
        <f t="shared" si="6"/>
        <v>437.5</v>
      </c>
      <c r="I61" s="62">
        <f t="shared" si="9"/>
        <v>3181.8181818181815</v>
      </c>
      <c r="J61" s="103">
        <f t="shared" si="10"/>
        <v>5833.333333333334</v>
      </c>
    </row>
    <row r="62" spans="1:10" ht="13.5" thickBot="1">
      <c r="A62" s="30"/>
      <c r="B62" s="94" t="s">
        <v>9</v>
      </c>
      <c r="C62" s="117">
        <v>6000</v>
      </c>
      <c r="D62" s="168">
        <f t="shared" si="2"/>
        <v>4200</v>
      </c>
      <c r="E62" s="69">
        <f t="shared" si="3"/>
        <v>1000</v>
      </c>
      <c r="F62" s="168">
        <f t="shared" si="4"/>
        <v>500</v>
      </c>
      <c r="G62" s="197">
        <f t="shared" si="5"/>
        <v>400</v>
      </c>
      <c r="H62" s="163">
        <f t="shared" si="6"/>
        <v>375</v>
      </c>
      <c r="I62" s="63">
        <f t="shared" si="9"/>
        <v>2727.272727272727</v>
      </c>
      <c r="J62" s="100">
        <f t="shared" si="10"/>
        <v>5000</v>
      </c>
    </row>
    <row r="63" spans="1:10" ht="13.5" thickBot="1">
      <c r="A63" s="31"/>
      <c r="B63" s="95" t="s">
        <v>46</v>
      </c>
      <c r="C63" s="136">
        <v>7500</v>
      </c>
      <c r="D63" s="168">
        <f t="shared" si="2"/>
        <v>5250</v>
      </c>
      <c r="E63" s="65">
        <f t="shared" si="3"/>
        <v>1250</v>
      </c>
      <c r="F63" s="168">
        <f t="shared" si="4"/>
        <v>625</v>
      </c>
      <c r="G63" s="198">
        <f t="shared" si="5"/>
        <v>500</v>
      </c>
      <c r="H63" s="164">
        <f t="shared" si="6"/>
        <v>468.75</v>
      </c>
      <c r="I63" s="66">
        <f t="shared" si="9"/>
        <v>3409.090909090909</v>
      </c>
      <c r="J63" s="101">
        <f t="shared" si="10"/>
        <v>6250</v>
      </c>
    </row>
    <row r="64" spans="1:10" ht="13.5" thickBot="1">
      <c r="A64" s="25" t="s">
        <v>45</v>
      </c>
      <c r="B64" s="98" t="s">
        <v>13</v>
      </c>
      <c r="C64" s="138">
        <v>8500</v>
      </c>
      <c r="D64" s="168">
        <f t="shared" si="2"/>
        <v>5950</v>
      </c>
      <c r="E64" s="58">
        <f t="shared" si="3"/>
        <v>1416.6666666666667</v>
      </c>
      <c r="F64" s="168">
        <f t="shared" si="4"/>
        <v>708.3333333333335</v>
      </c>
      <c r="G64" s="196">
        <f t="shared" si="5"/>
        <v>566.6666666666666</v>
      </c>
      <c r="H64" s="162">
        <f t="shared" si="6"/>
        <v>531.25</v>
      </c>
      <c r="I64" s="62">
        <f t="shared" si="9"/>
        <v>3863.6363636363635</v>
      </c>
      <c r="J64" s="103">
        <f t="shared" si="10"/>
        <v>7083.333333333334</v>
      </c>
    </row>
    <row r="65" spans="1:10" ht="13.5" thickBot="1">
      <c r="A65" s="25"/>
      <c r="B65" s="96" t="s">
        <v>9</v>
      </c>
      <c r="C65" s="122">
        <v>6000</v>
      </c>
      <c r="D65" s="168">
        <f t="shared" si="2"/>
        <v>4200</v>
      </c>
      <c r="E65" s="71">
        <f t="shared" si="3"/>
        <v>1000</v>
      </c>
      <c r="F65" s="168">
        <f t="shared" si="4"/>
        <v>500</v>
      </c>
      <c r="G65" s="199">
        <f t="shared" si="5"/>
        <v>400</v>
      </c>
      <c r="H65" s="165">
        <f t="shared" si="6"/>
        <v>375</v>
      </c>
      <c r="I65" s="72">
        <f t="shared" si="9"/>
        <v>2727.272727272727</v>
      </c>
      <c r="J65" s="102">
        <f t="shared" si="10"/>
        <v>5000</v>
      </c>
    </row>
    <row r="66" spans="1:10" ht="13.5" thickBot="1">
      <c r="A66" s="31"/>
      <c r="B66" s="93" t="s">
        <v>7</v>
      </c>
      <c r="C66" s="116">
        <v>3500</v>
      </c>
      <c r="D66" s="168">
        <f t="shared" si="2"/>
        <v>2450</v>
      </c>
      <c r="E66" s="67">
        <f t="shared" si="3"/>
        <v>583.3333333333334</v>
      </c>
      <c r="F66" s="168">
        <f t="shared" si="4"/>
        <v>291.6666666666667</v>
      </c>
      <c r="G66" s="195">
        <f t="shared" si="5"/>
        <v>233.33333333333334</v>
      </c>
      <c r="H66" s="161">
        <f t="shared" si="6"/>
        <v>218.75</v>
      </c>
      <c r="I66" s="61">
        <f t="shared" si="9"/>
        <v>1590.9090909090908</v>
      </c>
      <c r="J66" s="99">
        <f t="shared" si="10"/>
        <v>2916.666666666667</v>
      </c>
    </row>
    <row r="67" spans="1:10" ht="13.5" thickBot="1">
      <c r="A67" s="25" t="s">
        <v>16</v>
      </c>
      <c r="B67" s="97" t="s">
        <v>8</v>
      </c>
      <c r="C67" s="137">
        <v>3000</v>
      </c>
      <c r="D67" s="168">
        <f t="shared" si="2"/>
        <v>2100</v>
      </c>
      <c r="E67" s="58">
        <f t="shared" si="3"/>
        <v>500</v>
      </c>
      <c r="F67" s="168">
        <f t="shared" si="4"/>
        <v>250</v>
      </c>
      <c r="G67" s="196">
        <f t="shared" si="5"/>
        <v>200</v>
      </c>
      <c r="H67" s="162">
        <f t="shared" si="6"/>
        <v>187.5</v>
      </c>
      <c r="I67" s="62">
        <f t="shared" si="9"/>
        <v>1363.6363636363635</v>
      </c>
      <c r="J67" s="103">
        <f t="shared" si="10"/>
        <v>2500</v>
      </c>
    </row>
    <row r="68" spans="1:10" ht="13.5" thickBot="1">
      <c r="A68" s="128"/>
      <c r="B68" s="94" t="s">
        <v>9</v>
      </c>
      <c r="C68" s="117">
        <v>2500</v>
      </c>
      <c r="D68" s="168">
        <f t="shared" si="2"/>
        <v>1750</v>
      </c>
      <c r="E68" s="69">
        <f t="shared" si="3"/>
        <v>416.6666666666667</v>
      </c>
      <c r="F68" s="168">
        <f t="shared" si="4"/>
        <v>208.33333333333337</v>
      </c>
      <c r="G68" s="197">
        <f t="shared" si="5"/>
        <v>166.66666666666666</v>
      </c>
      <c r="H68" s="163">
        <f t="shared" si="6"/>
        <v>156.25</v>
      </c>
      <c r="I68" s="63">
        <f t="shared" si="9"/>
        <v>1136.3636363636363</v>
      </c>
      <c r="J68" s="100">
        <f t="shared" si="10"/>
        <v>2083.3333333333335</v>
      </c>
    </row>
    <row r="69" spans="1:10" ht="13.5" thickBot="1">
      <c r="A69" s="25" t="s">
        <v>17</v>
      </c>
      <c r="B69" s="38"/>
      <c r="C69" s="139">
        <v>3000</v>
      </c>
      <c r="D69" s="168">
        <f t="shared" si="2"/>
        <v>2100</v>
      </c>
      <c r="E69" s="49">
        <f t="shared" si="3"/>
        <v>500</v>
      </c>
      <c r="F69" s="168">
        <f t="shared" si="4"/>
        <v>250</v>
      </c>
      <c r="G69" s="204">
        <f t="shared" si="5"/>
        <v>200</v>
      </c>
      <c r="H69" s="160">
        <f t="shared" si="6"/>
        <v>187.5</v>
      </c>
      <c r="I69" s="47">
        <f t="shared" si="9"/>
        <v>1363.6363636363635</v>
      </c>
      <c r="J69" s="46">
        <f t="shared" si="10"/>
        <v>2500</v>
      </c>
    </row>
    <row r="70" spans="1:10" ht="13.5" thickBot="1">
      <c r="A70" s="104" t="s">
        <v>47</v>
      </c>
      <c r="B70" s="93" t="s">
        <v>48</v>
      </c>
      <c r="C70" s="116">
        <v>3500</v>
      </c>
      <c r="D70" s="168">
        <f aca="true" t="shared" si="11" ref="D70:D130">C70*70/100</f>
        <v>2450</v>
      </c>
      <c r="E70" s="67">
        <f aca="true" t="shared" si="12" ref="E70:E130">C70/6</f>
        <v>583.3333333333334</v>
      </c>
      <c r="F70" s="168">
        <f aca="true" t="shared" si="13" ref="F70:F130">E70*50/100</f>
        <v>291.6666666666667</v>
      </c>
      <c r="G70" s="195">
        <f aca="true" t="shared" si="14" ref="G70:G130">C70/15</f>
        <v>233.33333333333334</v>
      </c>
      <c r="H70" s="161">
        <f aca="true" t="shared" si="15" ref="H70:H130">C70/16</f>
        <v>218.75</v>
      </c>
      <c r="I70" s="61">
        <f t="shared" si="9"/>
        <v>1590.9090909090908</v>
      </c>
      <c r="J70" s="99">
        <f t="shared" si="10"/>
        <v>2916.666666666667</v>
      </c>
    </row>
    <row r="71" spans="1:10" ht="14.25" customHeight="1" thickBot="1">
      <c r="A71" s="111"/>
      <c r="B71" s="94" t="s">
        <v>14</v>
      </c>
      <c r="C71" s="117">
        <v>3400</v>
      </c>
      <c r="D71" s="168">
        <f t="shared" si="11"/>
        <v>2380</v>
      </c>
      <c r="E71" s="69">
        <f t="shared" si="12"/>
        <v>566.6666666666666</v>
      </c>
      <c r="F71" s="168">
        <f t="shared" si="13"/>
        <v>283.3333333333333</v>
      </c>
      <c r="G71" s="197">
        <f t="shared" si="14"/>
        <v>226.66666666666666</v>
      </c>
      <c r="H71" s="163">
        <f t="shared" si="15"/>
        <v>212.5</v>
      </c>
      <c r="I71" s="63">
        <f t="shared" si="9"/>
        <v>1545.4545454545453</v>
      </c>
      <c r="J71" s="100">
        <f t="shared" si="10"/>
        <v>2833.3333333333335</v>
      </c>
    </row>
    <row r="72" spans="1:10" ht="16.5" customHeight="1" thickBot="1">
      <c r="A72" s="130"/>
      <c r="B72" s="107" t="s">
        <v>50</v>
      </c>
      <c r="C72" s="121">
        <v>3500</v>
      </c>
      <c r="D72" s="168">
        <f t="shared" si="11"/>
        <v>2450</v>
      </c>
      <c r="E72" s="67">
        <f t="shared" si="12"/>
        <v>583.3333333333334</v>
      </c>
      <c r="F72" s="168">
        <f t="shared" si="13"/>
        <v>291.6666666666667</v>
      </c>
      <c r="G72" s="195">
        <f t="shared" si="14"/>
        <v>233.33333333333334</v>
      </c>
      <c r="H72" s="161">
        <f t="shared" si="15"/>
        <v>218.75</v>
      </c>
      <c r="I72" s="61">
        <f t="shared" si="9"/>
        <v>1590.9090909090908</v>
      </c>
      <c r="J72" s="99">
        <f t="shared" si="10"/>
        <v>2916.666666666667</v>
      </c>
    </row>
    <row r="73" spans="1:10" ht="14.25" customHeight="1" thickBot="1">
      <c r="A73" s="33"/>
      <c r="B73" s="108" t="s">
        <v>14</v>
      </c>
      <c r="C73" s="138">
        <v>3200</v>
      </c>
      <c r="D73" s="168">
        <f t="shared" si="11"/>
        <v>2240</v>
      </c>
      <c r="E73" s="58">
        <f t="shared" si="12"/>
        <v>533.3333333333334</v>
      </c>
      <c r="F73" s="168">
        <f t="shared" si="13"/>
        <v>266.6666666666667</v>
      </c>
      <c r="G73" s="196">
        <f t="shared" si="14"/>
        <v>213.33333333333334</v>
      </c>
      <c r="H73" s="162">
        <f t="shared" si="15"/>
        <v>200</v>
      </c>
      <c r="I73" s="62">
        <f t="shared" si="9"/>
        <v>1454.5454545454545</v>
      </c>
      <c r="J73" s="103">
        <f t="shared" si="10"/>
        <v>2666.666666666667</v>
      </c>
    </row>
    <row r="74" spans="1:10" ht="13.5" thickBot="1">
      <c r="A74" s="33" t="s">
        <v>49</v>
      </c>
      <c r="B74" s="109" t="s">
        <v>28</v>
      </c>
      <c r="C74" s="137">
        <v>5000</v>
      </c>
      <c r="D74" s="168">
        <f t="shared" si="11"/>
        <v>3500</v>
      </c>
      <c r="E74" s="58">
        <f t="shared" si="12"/>
        <v>833.3333333333334</v>
      </c>
      <c r="F74" s="168">
        <f t="shared" si="13"/>
        <v>416.66666666666674</v>
      </c>
      <c r="G74" s="196">
        <f t="shared" si="14"/>
        <v>333.3333333333333</v>
      </c>
      <c r="H74" s="162">
        <f t="shared" si="15"/>
        <v>312.5</v>
      </c>
      <c r="I74" s="62">
        <f t="shared" si="9"/>
        <v>2272.7272727272725</v>
      </c>
      <c r="J74" s="103">
        <f t="shared" si="10"/>
        <v>4166.666666666667</v>
      </c>
    </row>
    <row r="75" spans="1:10" ht="13.5" thickBot="1">
      <c r="A75" s="33"/>
      <c r="B75" s="109" t="s">
        <v>32</v>
      </c>
      <c r="C75" s="137">
        <v>3500</v>
      </c>
      <c r="D75" s="168">
        <f t="shared" si="11"/>
        <v>2450</v>
      </c>
      <c r="E75" s="58">
        <f t="shared" si="12"/>
        <v>583.3333333333334</v>
      </c>
      <c r="F75" s="168">
        <f t="shared" si="13"/>
        <v>291.6666666666667</v>
      </c>
      <c r="G75" s="196">
        <f t="shared" si="14"/>
        <v>233.33333333333334</v>
      </c>
      <c r="H75" s="162">
        <f t="shared" si="15"/>
        <v>218.75</v>
      </c>
      <c r="I75" s="62">
        <f t="shared" si="9"/>
        <v>1590.9090909090908</v>
      </c>
      <c r="J75" s="103">
        <f t="shared" si="10"/>
        <v>2916.666666666667</v>
      </c>
    </row>
    <row r="76" spans="1:10" ht="13.5" thickBot="1">
      <c r="A76" s="33"/>
      <c r="B76" s="110" t="s">
        <v>33</v>
      </c>
      <c r="C76" s="117">
        <v>2450</v>
      </c>
      <c r="D76" s="168">
        <f t="shared" si="11"/>
        <v>1715</v>
      </c>
      <c r="E76" s="69">
        <f t="shared" si="12"/>
        <v>408.3333333333333</v>
      </c>
      <c r="F76" s="168">
        <f t="shared" si="13"/>
        <v>204.16666666666663</v>
      </c>
      <c r="G76" s="197">
        <f t="shared" si="14"/>
        <v>163.33333333333334</v>
      </c>
      <c r="H76" s="163">
        <f t="shared" si="15"/>
        <v>153.125</v>
      </c>
      <c r="I76" s="63">
        <f t="shared" si="9"/>
        <v>1113.6363636363635</v>
      </c>
      <c r="J76" s="100">
        <f t="shared" si="10"/>
        <v>2041.6666666666667</v>
      </c>
    </row>
    <row r="77" spans="1:10" ht="13.5" thickBot="1">
      <c r="A77" s="112"/>
      <c r="B77" s="113" t="s">
        <v>34</v>
      </c>
      <c r="C77" s="116">
        <v>3000</v>
      </c>
      <c r="D77" s="168">
        <f t="shared" si="11"/>
        <v>2100</v>
      </c>
      <c r="E77" s="67">
        <f t="shared" si="12"/>
        <v>500</v>
      </c>
      <c r="F77" s="168">
        <f t="shared" si="13"/>
        <v>250</v>
      </c>
      <c r="G77" s="195">
        <f t="shared" si="14"/>
        <v>200</v>
      </c>
      <c r="H77" s="161">
        <f t="shared" si="15"/>
        <v>187.5</v>
      </c>
      <c r="I77" s="61">
        <f t="shared" si="9"/>
        <v>1363.6363636363635</v>
      </c>
      <c r="J77" s="99">
        <f t="shared" si="10"/>
        <v>2500</v>
      </c>
    </row>
    <row r="78" spans="1:10" ht="13.5" thickBot="1">
      <c r="A78" s="33" t="s">
        <v>27</v>
      </c>
      <c r="B78" s="109" t="s">
        <v>39</v>
      </c>
      <c r="C78" s="137">
        <v>2000</v>
      </c>
      <c r="D78" s="168">
        <f t="shared" si="11"/>
        <v>1400</v>
      </c>
      <c r="E78" s="58">
        <f t="shared" si="12"/>
        <v>333.3333333333333</v>
      </c>
      <c r="F78" s="168">
        <f t="shared" si="13"/>
        <v>166.66666666666663</v>
      </c>
      <c r="G78" s="196">
        <f t="shared" si="14"/>
        <v>133.33333333333334</v>
      </c>
      <c r="H78" s="162">
        <f t="shared" si="15"/>
        <v>125</v>
      </c>
      <c r="I78" s="62">
        <f t="shared" si="9"/>
        <v>909.090909090909</v>
      </c>
      <c r="J78" s="103">
        <f t="shared" si="10"/>
        <v>1666.6666666666667</v>
      </c>
    </row>
    <row r="79" spans="1:10" ht="13.5" thickBot="1">
      <c r="A79" s="115"/>
      <c r="B79" s="110" t="s">
        <v>51</v>
      </c>
      <c r="C79" s="117">
        <v>4000</v>
      </c>
      <c r="D79" s="168">
        <f t="shared" si="11"/>
        <v>2800</v>
      </c>
      <c r="E79" s="69">
        <f t="shared" si="12"/>
        <v>666.6666666666666</v>
      </c>
      <c r="F79" s="168">
        <f t="shared" si="13"/>
        <v>333.33333333333326</v>
      </c>
      <c r="G79" s="197">
        <f t="shared" si="14"/>
        <v>266.6666666666667</v>
      </c>
      <c r="H79" s="163">
        <f t="shared" si="15"/>
        <v>250</v>
      </c>
      <c r="I79" s="63">
        <f t="shared" si="9"/>
        <v>1818.181818181818</v>
      </c>
      <c r="J79" s="100">
        <f t="shared" si="10"/>
        <v>3333.3333333333335</v>
      </c>
    </row>
    <row r="80" spans="1:10" ht="17.25" customHeight="1" thickBot="1">
      <c r="A80" s="32" t="s">
        <v>52</v>
      </c>
      <c r="B80" s="107" t="s">
        <v>9</v>
      </c>
      <c r="C80" s="121">
        <v>3000</v>
      </c>
      <c r="D80" s="168">
        <f t="shared" si="11"/>
        <v>2100</v>
      </c>
      <c r="E80" s="67">
        <f t="shared" si="12"/>
        <v>500</v>
      </c>
      <c r="F80" s="168">
        <f t="shared" si="13"/>
        <v>250</v>
      </c>
      <c r="G80" s="195">
        <f t="shared" si="14"/>
        <v>200</v>
      </c>
      <c r="H80" s="161">
        <f t="shared" si="15"/>
        <v>187.5</v>
      </c>
      <c r="I80" s="61">
        <f t="shared" si="9"/>
        <v>1363.6363636363635</v>
      </c>
      <c r="J80" s="99">
        <f t="shared" si="10"/>
        <v>2500</v>
      </c>
    </row>
    <row r="81" spans="1:10" ht="13.5" thickBot="1">
      <c r="A81" s="42"/>
      <c r="B81" s="114" t="s">
        <v>8</v>
      </c>
      <c r="C81" s="140">
        <v>2500</v>
      </c>
      <c r="D81" s="168">
        <f t="shared" si="11"/>
        <v>1750</v>
      </c>
      <c r="E81" s="69">
        <f t="shared" si="12"/>
        <v>416.6666666666667</v>
      </c>
      <c r="F81" s="168">
        <f t="shared" si="13"/>
        <v>208.33333333333337</v>
      </c>
      <c r="G81" s="197">
        <f t="shared" si="14"/>
        <v>166.66666666666666</v>
      </c>
      <c r="H81" s="163">
        <f t="shared" si="15"/>
        <v>156.25</v>
      </c>
      <c r="I81" s="63">
        <f t="shared" si="9"/>
        <v>1136.3636363636363</v>
      </c>
      <c r="J81" s="100">
        <f t="shared" si="10"/>
        <v>2083.3333333333335</v>
      </c>
    </row>
    <row r="82" spans="1:10" ht="13.5" thickBot="1">
      <c r="A82" s="30" t="s">
        <v>53</v>
      </c>
      <c r="B82" s="37"/>
      <c r="C82" s="141">
        <v>2000</v>
      </c>
      <c r="D82" s="168">
        <f t="shared" si="11"/>
        <v>1400</v>
      </c>
      <c r="E82" s="49">
        <f t="shared" si="12"/>
        <v>333.3333333333333</v>
      </c>
      <c r="F82" s="168">
        <f t="shared" si="13"/>
        <v>166.66666666666663</v>
      </c>
      <c r="G82" s="202">
        <f t="shared" si="14"/>
        <v>133.33333333333334</v>
      </c>
      <c r="H82" s="166">
        <f t="shared" si="15"/>
        <v>125</v>
      </c>
      <c r="I82" s="51">
        <f t="shared" si="9"/>
        <v>909.090909090909</v>
      </c>
      <c r="J82" s="101">
        <f t="shared" si="10"/>
        <v>1666.6666666666667</v>
      </c>
    </row>
    <row r="83" spans="1:10" ht="15.75" customHeight="1" thickBot="1">
      <c r="A83" s="212" t="s">
        <v>42</v>
      </c>
      <c r="B83" s="213"/>
      <c r="C83" s="142">
        <v>2000</v>
      </c>
      <c r="D83" s="168">
        <f t="shared" si="11"/>
        <v>1400</v>
      </c>
      <c r="E83" s="47">
        <f t="shared" si="12"/>
        <v>333.3333333333333</v>
      </c>
      <c r="F83" s="168">
        <f t="shared" si="13"/>
        <v>166.66666666666663</v>
      </c>
      <c r="G83" s="201">
        <f t="shared" si="14"/>
        <v>133.33333333333334</v>
      </c>
      <c r="H83" s="158">
        <f t="shared" si="15"/>
        <v>125</v>
      </c>
      <c r="I83" s="49">
        <f t="shared" si="9"/>
        <v>909.090909090909</v>
      </c>
      <c r="J83" s="50">
        <f t="shared" si="10"/>
        <v>1666.6666666666667</v>
      </c>
    </row>
    <row r="84" spans="1:10" ht="13.5" thickBot="1">
      <c r="A84" s="31" t="s">
        <v>43</v>
      </c>
      <c r="B84" s="36"/>
      <c r="C84" s="143">
        <v>1200</v>
      </c>
      <c r="D84" s="168">
        <f t="shared" si="11"/>
        <v>840</v>
      </c>
      <c r="E84" s="47">
        <f t="shared" si="12"/>
        <v>200</v>
      </c>
      <c r="F84" s="168">
        <f t="shared" si="13"/>
        <v>100</v>
      </c>
      <c r="G84" s="200">
        <f t="shared" si="14"/>
        <v>80</v>
      </c>
      <c r="H84" s="157">
        <f t="shared" si="15"/>
        <v>75</v>
      </c>
      <c r="I84" s="47">
        <f t="shared" si="9"/>
        <v>545.4545454545454</v>
      </c>
      <c r="J84" s="91">
        <f t="shared" si="10"/>
        <v>1000</v>
      </c>
    </row>
    <row r="85" spans="1:10" ht="13.5" customHeight="1" thickBot="1">
      <c r="A85" s="208" t="s">
        <v>54</v>
      </c>
      <c r="B85" s="187"/>
      <c r="C85" s="187"/>
      <c r="D85" s="194"/>
      <c r="E85" s="188"/>
      <c r="F85" s="194"/>
      <c r="G85" s="205"/>
      <c r="H85" s="189"/>
      <c r="I85" s="188"/>
      <c r="J85" s="190"/>
    </row>
    <row r="86" spans="1:10" ht="13.5" thickBot="1">
      <c r="A86" s="30" t="s">
        <v>55</v>
      </c>
      <c r="B86" s="37"/>
      <c r="C86" s="144">
        <v>500</v>
      </c>
      <c r="D86" s="168">
        <f t="shared" si="11"/>
        <v>350</v>
      </c>
      <c r="E86" s="49">
        <f t="shared" si="12"/>
        <v>83.33333333333333</v>
      </c>
      <c r="F86" s="168">
        <f t="shared" si="13"/>
        <v>41.66666666666666</v>
      </c>
      <c r="G86" s="202">
        <f t="shared" si="14"/>
        <v>33.333333333333336</v>
      </c>
      <c r="H86" s="159">
        <f t="shared" si="15"/>
        <v>31.25</v>
      </c>
      <c r="I86" s="149">
        <f aca="true" t="shared" si="16" ref="I86:I113">C86/2.2</f>
        <v>227.27272727272725</v>
      </c>
      <c r="J86" s="92">
        <f aca="true" t="shared" si="17" ref="J86:J113">C86/1.2</f>
        <v>416.6666666666667</v>
      </c>
    </row>
    <row r="87" spans="1:10" ht="13.5" thickBot="1">
      <c r="A87" s="34" t="s">
        <v>56</v>
      </c>
      <c r="B87" s="35"/>
      <c r="C87" s="145">
        <v>400</v>
      </c>
      <c r="D87" s="168">
        <f t="shared" si="11"/>
        <v>280</v>
      </c>
      <c r="E87" s="47">
        <f t="shared" si="12"/>
        <v>66.66666666666667</v>
      </c>
      <c r="F87" s="168">
        <f t="shared" si="13"/>
        <v>33.333333333333336</v>
      </c>
      <c r="G87" s="201">
        <f t="shared" si="14"/>
        <v>26.666666666666668</v>
      </c>
      <c r="H87" s="158">
        <f t="shared" si="15"/>
        <v>25</v>
      </c>
      <c r="I87" s="148">
        <f t="shared" si="16"/>
        <v>181.8181818181818</v>
      </c>
      <c r="J87" s="50">
        <f t="shared" si="17"/>
        <v>333.33333333333337</v>
      </c>
    </row>
    <row r="88" spans="1:10" ht="13.5" thickBot="1">
      <c r="A88" s="34" t="s">
        <v>57</v>
      </c>
      <c r="B88" s="35"/>
      <c r="C88" s="142">
        <v>600</v>
      </c>
      <c r="D88" s="168">
        <f t="shared" si="11"/>
        <v>420</v>
      </c>
      <c r="E88" s="47">
        <f t="shared" si="12"/>
        <v>100</v>
      </c>
      <c r="F88" s="168">
        <f t="shared" si="13"/>
        <v>50</v>
      </c>
      <c r="G88" s="201">
        <f t="shared" si="14"/>
        <v>40</v>
      </c>
      <c r="H88" s="158">
        <f t="shared" si="15"/>
        <v>37.5</v>
      </c>
      <c r="I88" s="148">
        <f t="shared" si="16"/>
        <v>272.7272727272727</v>
      </c>
      <c r="J88" s="50">
        <f t="shared" si="17"/>
        <v>500</v>
      </c>
    </row>
    <row r="89" spans="1:10" ht="13.5" thickBot="1">
      <c r="A89" s="34" t="s">
        <v>58</v>
      </c>
      <c r="B89" s="35"/>
      <c r="C89" s="145">
        <v>600</v>
      </c>
      <c r="D89" s="168">
        <f t="shared" si="11"/>
        <v>420</v>
      </c>
      <c r="E89" s="47">
        <f t="shared" si="12"/>
        <v>100</v>
      </c>
      <c r="F89" s="168">
        <f t="shared" si="13"/>
        <v>50</v>
      </c>
      <c r="G89" s="201">
        <f t="shared" si="14"/>
        <v>40</v>
      </c>
      <c r="H89" s="158">
        <f t="shared" si="15"/>
        <v>37.5</v>
      </c>
      <c r="I89" s="49">
        <f t="shared" si="16"/>
        <v>272.7272727272727</v>
      </c>
      <c r="J89" s="50">
        <f t="shared" si="17"/>
        <v>500</v>
      </c>
    </row>
    <row r="90" spans="1:10" ht="13.5" thickBot="1">
      <c r="A90" s="34" t="s">
        <v>59</v>
      </c>
      <c r="B90" s="35"/>
      <c r="C90" s="146">
        <v>1200</v>
      </c>
      <c r="D90" s="168">
        <f t="shared" si="11"/>
        <v>840</v>
      </c>
      <c r="E90" s="47">
        <f t="shared" si="12"/>
        <v>200</v>
      </c>
      <c r="F90" s="168">
        <f t="shared" si="13"/>
        <v>100</v>
      </c>
      <c r="G90" s="200">
        <f t="shared" si="14"/>
        <v>80</v>
      </c>
      <c r="H90" s="157">
        <f t="shared" si="15"/>
        <v>75</v>
      </c>
      <c r="I90" s="148">
        <f t="shared" si="16"/>
        <v>545.4545454545454</v>
      </c>
      <c r="J90" s="91">
        <f t="shared" si="17"/>
        <v>1000</v>
      </c>
    </row>
    <row r="91" spans="1:10" ht="13.5" thickBot="1">
      <c r="A91" s="31" t="s">
        <v>71</v>
      </c>
      <c r="B91" s="20" t="s">
        <v>7</v>
      </c>
      <c r="C91" s="116">
        <v>4000</v>
      </c>
      <c r="D91" s="168">
        <f t="shared" si="11"/>
        <v>2800</v>
      </c>
      <c r="E91" s="67">
        <f t="shared" si="12"/>
        <v>666.6666666666666</v>
      </c>
      <c r="F91" s="168">
        <f t="shared" si="13"/>
        <v>333.33333333333326</v>
      </c>
      <c r="G91" s="195">
        <f t="shared" si="14"/>
        <v>266.6666666666667</v>
      </c>
      <c r="H91" s="153">
        <f t="shared" si="15"/>
        <v>250</v>
      </c>
      <c r="I91" s="67">
        <f t="shared" si="16"/>
        <v>1818.181818181818</v>
      </c>
      <c r="J91" s="50">
        <f t="shared" si="17"/>
        <v>3333.3333333333335</v>
      </c>
    </row>
    <row r="92" spans="1:10" ht="13.5" thickBot="1">
      <c r="A92" s="30"/>
      <c r="B92" s="21" t="s">
        <v>9</v>
      </c>
      <c r="C92" s="117">
        <v>3000</v>
      </c>
      <c r="D92" s="168">
        <f t="shared" si="11"/>
        <v>2100</v>
      </c>
      <c r="E92" s="69">
        <f t="shared" si="12"/>
        <v>500</v>
      </c>
      <c r="F92" s="168">
        <f t="shared" si="13"/>
        <v>250</v>
      </c>
      <c r="G92" s="197">
        <f t="shared" si="14"/>
        <v>200</v>
      </c>
      <c r="H92" s="154">
        <f t="shared" si="15"/>
        <v>187.5</v>
      </c>
      <c r="I92" s="69">
        <f t="shared" si="16"/>
        <v>1363.6363636363635</v>
      </c>
      <c r="J92" s="118">
        <f t="shared" si="17"/>
        <v>2500</v>
      </c>
    </row>
    <row r="93" spans="1:10" ht="13.5" thickBot="1">
      <c r="A93" s="34" t="s">
        <v>61</v>
      </c>
      <c r="B93" s="35"/>
      <c r="C93" s="144">
        <v>2000</v>
      </c>
      <c r="D93" s="168">
        <f t="shared" si="11"/>
        <v>1400</v>
      </c>
      <c r="E93" s="49">
        <f t="shared" si="12"/>
        <v>333.3333333333333</v>
      </c>
      <c r="F93" s="168">
        <f t="shared" si="13"/>
        <v>166.66666666666663</v>
      </c>
      <c r="G93" s="202">
        <f t="shared" si="14"/>
        <v>133.33333333333334</v>
      </c>
      <c r="H93" s="159">
        <f t="shared" si="15"/>
        <v>125</v>
      </c>
      <c r="I93" s="49">
        <f t="shared" si="16"/>
        <v>909.090909090909</v>
      </c>
      <c r="J93" s="92">
        <f t="shared" si="17"/>
        <v>1666.6666666666667</v>
      </c>
    </row>
    <row r="94" spans="1:10" ht="13.5" thickBot="1">
      <c r="A94" s="34" t="s">
        <v>17</v>
      </c>
      <c r="B94" s="35"/>
      <c r="C94" s="145">
        <v>1500</v>
      </c>
      <c r="D94" s="168">
        <f t="shared" si="11"/>
        <v>1050</v>
      </c>
      <c r="E94" s="47">
        <f t="shared" si="12"/>
        <v>250</v>
      </c>
      <c r="F94" s="168">
        <f t="shared" si="13"/>
        <v>125</v>
      </c>
      <c r="G94" s="201">
        <f t="shared" si="14"/>
        <v>100</v>
      </c>
      <c r="H94" s="158">
        <f t="shared" si="15"/>
        <v>93.75</v>
      </c>
      <c r="I94" s="148">
        <f t="shared" si="16"/>
        <v>681.8181818181818</v>
      </c>
      <c r="J94" s="50">
        <f t="shared" si="17"/>
        <v>1250</v>
      </c>
    </row>
    <row r="95" spans="1:10" ht="13.5" thickBot="1">
      <c r="A95" s="34" t="s">
        <v>62</v>
      </c>
      <c r="B95" s="35"/>
      <c r="C95" s="142">
        <v>1500</v>
      </c>
      <c r="D95" s="168">
        <f t="shared" si="11"/>
        <v>1050</v>
      </c>
      <c r="E95" s="47">
        <f t="shared" si="12"/>
        <v>250</v>
      </c>
      <c r="F95" s="168">
        <f t="shared" si="13"/>
        <v>125</v>
      </c>
      <c r="G95" s="201">
        <f t="shared" si="14"/>
        <v>100</v>
      </c>
      <c r="H95" s="158">
        <f t="shared" si="15"/>
        <v>93.75</v>
      </c>
      <c r="I95" s="49">
        <f t="shared" si="16"/>
        <v>681.8181818181818</v>
      </c>
      <c r="J95" s="50">
        <f t="shared" si="17"/>
        <v>1250</v>
      </c>
    </row>
    <row r="96" spans="1:10" ht="13.5" thickBot="1">
      <c r="A96" s="34" t="s">
        <v>63</v>
      </c>
      <c r="B96" s="35"/>
      <c r="C96" s="145">
        <v>1500</v>
      </c>
      <c r="D96" s="168">
        <f t="shared" si="11"/>
        <v>1050</v>
      </c>
      <c r="E96" s="47">
        <f t="shared" si="12"/>
        <v>250</v>
      </c>
      <c r="F96" s="168">
        <f t="shared" si="13"/>
        <v>125</v>
      </c>
      <c r="G96" s="201">
        <f t="shared" si="14"/>
        <v>100</v>
      </c>
      <c r="H96" s="158">
        <f t="shared" si="15"/>
        <v>93.75</v>
      </c>
      <c r="I96" s="148">
        <f t="shared" si="16"/>
        <v>681.8181818181818</v>
      </c>
      <c r="J96" s="50">
        <f t="shared" si="17"/>
        <v>1250</v>
      </c>
    </row>
    <row r="97" spans="1:10" ht="13.5" thickBot="1">
      <c r="A97" s="34" t="s">
        <v>64</v>
      </c>
      <c r="B97" s="35"/>
      <c r="C97" s="142">
        <v>1000</v>
      </c>
      <c r="D97" s="168">
        <f t="shared" si="11"/>
        <v>700</v>
      </c>
      <c r="E97" s="47">
        <f t="shared" si="12"/>
        <v>166.66666666666666</v>
      </c>
      <c r="F97" s="168">
        <f t="shared" si="13"/>
        <v>83.33333333333331</v>
      </c>
      <c r="G97" s="201">
        <f t="shared" si="14"/>
        <v>66.66666666666667</v>
      </c>
      <c r="H97" s="158">
        <f t="shared" si="15"/>
        <v>62.5</v>
      </c>
      <c r="I97" s="49">
        <f t="shared" si="16"/>
        <v>454.5454545454545</v>
      </c>
      <c r="J97" s="50">
        <f t="shared" si="17"/>
        <v>833.3333333333334</v>
      </c>
    </row>
    <row r="98" spans="1:10" ht="13.5" thickBot="1">
      <c r="A98" s="34" t="s">
        <v>65</v>
      </c>
      <c r="B98" s="35"/>
      <c r="C98" s="145">
        <v>1000</v>
      </c>
      <c r="D98" s="168">
        <f t="shared" si="11"/>
        <v>700</v>
      </c>
      <c r="E98" s="47">
        <f t="shared" si="12"/>
        <v>166.66666666666666</v>
      </c>
      <c r="F98" s="168">
        <f t="shared" si="13"/>
        <v>83.33333333333331</v>
      </c>
      <c r="G98" s="201">
        <f t="shared" si="14"/>
        <v>66.66666666666667</v>
      </c>
      <c r="H98" s="158">
        <f t="shared" si="15"/>
        <v>62.5</v>
      </c>
      <c r="I98" s="148">
        <f t="shared" si="16"/>
        <v>454.5454545454545</v>
      </c>
      <c r="J98" s="50">
        <f t="shared" si="17"/>
        <v>833.3333333333334</v>
      </c>
    </row>
    <row r="99" spans="1:10" ht="13.5" thickBot="1">
      <c r="A99" s="34" t="s">
        <v>66</v>
      </c>
      <c r="B99" s="35"/>
      <c r="C99" s="142">
        <v>800</v>
      </c>
      <c r="D99" s="168">
        <f t="shared" si="11"/>
        <v>560</v>
      </c>
      <c r="E99" s="47">
        <f t="shared" si="12"/>
        <v>133.33333333333334</v>
      </c>
      <c r="F99" s="168">
        <f t="shared" si="13"/>
        <v>66.66666666666667</v>
      </c>
      <c r="G99" s="201">
        <f t="shared" si="14"/>
        <v>53.333333333333336</v>
      </c>
      <c r="H99" s="158">
        <f t="shared" si="15"/>
        <v>50</v>
      </c>
      <c r="I99" s="49">
        <f t="shared" si="16"/>
        <v>363.6363636363636</v>
      </c>
      <c r="J99" s="50">
        <f t="shared" si="17"/>
        <v>666.6666666666667</v>
      </c>
    </row>
    <row r="100" spans="1:10" ht="13.5" thickBot="1">
      <c r="A100" s="34" t="s">
        <v>24</v>
      </c>
      <c r="B100" s="35"/>
      <c r="C100" s="145">
        <v>2000</v>
      </c>
      <c r="D100" s="168">
        <f t="shared" si="11"/>
        <v>1400</v>
      </c>
      <c r="E100" s="47">
        <f t="shared" si="12"/>
        <v>333.3333333333333</v>
      </c>
      <c r="F100" s="168">
        <f t="shared" si="13"/>
        <v>166.66666666666663</v>
      </c>
      <c r="G100" s="201">
        <f t="shared" si="14"/>
        <v>133.33333333333334</v>
      </c>
      <c r="H100" s="158">
        <f t="shared" si="15"/>
        <v>125</v>
      </c>
      <c r="I100" s="148">
        <f t="shared" si="16"/>
        <v>909.090909090909</v>
      </c>
      <c r="J100" s="50">
        <f t="shared" si="17"/>
        <v>1666.6666666666667</v>
      </c>
    </row>
    <row r="101" spans="1:10" ht="13.5" thickBot="1">
      <c r="A101" s="34" t="s">
        <v>67</v>
      </c>
      <c r="B101" s="35"/>
      <c r="C101" s="142">
        <v>1500</v>
      </c>
      <c r="D101" s="168">
        <f t="shared" si="11"/>
        <v>1050</v>
      </c>
      <c r="E101" s="47">
        <f t="shared" si="12"/>
        <v>250</v>
      </c>
      <c r="F101" s="168">
        <f t="shared" si="13"/>
        <v>125</v>
      </c>
      <c r="G101" s="201">
        <f t="shared" si="14"/>
        <v>100</v>
      </c>
      <c r="H101" s="158">
        <f t="shared" si="15"/>
        <v>93.75</v>
      </c>
      <c r="I101" s="49">
        <f t="shared" si="16"/>
        <v>681.8181818181818</v>
      </c>
      <c r="J101" s="50">
        <f t="shared" si="17"/>
        <v>1250</v>
      </c>
    </row>
    <row r="102" spans="1:10" ht="13.5" thickBot="1">
      <c r="A102" s="34" t="s">
        <v>35</v>
      </c>
      <c r="B102" s="35"/>
      <c r="C102" s="145">
        <v>800</v>
      </c>
      <c r="D102" s="168">
        <f t="shared" si="11"/>
        <v>560</v>
      </c>
      <c r="E102" s="47">
        <f t="shared" si="12"/>
        <v>133.33333333333334</v>
      </c>
      <c r="F102" s="168">
        <f t="shared" si="13"/>
        <v>66.66666666666667</v>
      </c>
      <c r="G102" s="201">
        <f t="shared" si="14"/>
        <v>53.333333333333336</v>
      </c>
      <c r="H102" s="158">
        <f t="shared" si="15"/>
        <v>50</v>
      </c>
      <c r="I102" s="148">
        <f t="shared" si="16"/>
        <v>363.6363636363636</v>
      </c>
      <c r="J102" s="50">
        <f t="shared" si="17"/>
        <v>666.6666666666667</v>
      </c>
    </row>
    <row r="103" spans="1:10" ht="13.5" thickBot="1">
      <c r="A103" s="34" t="s">
        <v>16</v>
      </c>
      <c r="B103" s="35"/>
      <c r="C103" s="142">
        <v>1500</v>
      </c>
      <c r="D103" s="168">
        <f t="shared" si="11"/>
        <v>1050</v>
      </c>
      <c r="E103" s="47">
        <f t="shared" si="12"/>
        <v>250</v>
      </c>
      <c r="F103" s="168">
        <f t="shared" si="13"/>
        <v>125</v>
      </c>
      <c r="G103" s="201">
        <f t="shared" si="14"/>
        <v>100</v>
      </c>
      <c r="H103" s="158">
        <f t="shared" si="15"/>
        <v>93.75</v>
      </c>
      <c r="I103" s="49">
        <f t="shared" si="16"/>
        <v>681.8181818181818</v>
      </c>
      <c r="J103" s="50">
        <f t="shared" si="17"/>
        <v>1250</v>
      </c>
    </row>
    <row r="104" spans="1:10" ht="13.5" thickBot="1">
      <c r="A104" s="34" t="s">
        <v>12</v>
      </c>
      <c r="B104" s="35"/>
      <c r="C104" s="145">
        <v>3000</v>
      </c>
      <c r="D104" s="168">
        <f t="shared" si="11"/>
        <v>2100</v>
      </c>
      <c r="E104" s="47">
        <f t="shared" si="12"/>
        <v>500</v>
      </c>
      <c r="F104" s="168">
        <f t="shared" si="13"/>
        <v>250</v>
      </c>
      <c r="G104" s="201">
        <f t="shared" si="14"/>
        <v>200</v>
      </c>
      <c r="H104" s="158">
        <f t="shared" si="15"/>
        <v>187.5</v>
      </c>
      <c r="I104" s="148">
        <f t="shared" si="16"/>
        <v>1363.6363636363635</v>
      </c>
      <c r="J104" s="50">
        <f t="shared" si="17"/>
        <v>2500</v>
      </c>
    </row>
    <row r="105" spans="1:10" ht="13.5" thickBot="1">
      <c r="A105" s="34" t="s">
        <v>45</v>
      </c>
      <c r="B105" s="35"/>
      <c r="C105" s="142">
        <v>3000</v>
      </c>
      <c r="D105" s="168">
        <f t="shared" si="11"/>
        <v>2100</v>
      </c>
      <c r="E105" s="47">
        <f t="shared" si="12"/>
        <v>500</v>
      </c>
      <c r="F105" s="168">
        <f t="shared" si="13"/>
        <v>250</v>
      </c>
      <c r="G105" s="201">
        <f t="shared" si="14"/>
        <v>200</v>
      </c>
      <c r="H105" s="158">
        <f t="shared" si="15"/>
        <v>187.5</v>
      </c>
      <c r="I105" s="49">
        <f t="shared" si="16"/>
        <v>1363.6363636363635</v>
      </c>
      <c r="J105" s="50">
        <f t="shared" si="17"/>
        <v>2500</v>
      </c>
    </row>
    <row r="106" spans="1:10" ht="13.5" thickBot="1">
      <c r="A106" s="34" t="s">
        <v>68</v>
      </c>
      <c r="B106" s="35"/>
      <c r="C106" s="143">
        <v>2000</v>
      </c>
      <c r="D106" s="168">
        <f t="shared" si="11"/>
        <v>1400</v>
      </c>
      <c r="E106" s="47">
        <f t="shared" si="12"/>
        <v>333.3333333333333</v>
      </c>
      <c r="F106" s="168">
        <f t="shared" si="13"/>
        <v>166.66666666666663</v>
      </c>
      <c r="G106" s="200">
        <f t="shared" si="14"/>
        <v>133.33333333333334</v>
      </c>
      <c r="H106" s="157">
        <f t="shared" si="15"/>
        <v>125</v>
      </c>
      <c r="I106" s="47">
        <f t="shared" si="16"/>
        <v>909.090909090909</v>
      </c>
      <c r="J106" s="91">
        <f t="shared" si="17"/>
        <v>1666.6666666666667</v>
      </c>
    </row>
    <row r="107" spans="1:10" ht="13.5" thickBot="1">
      <c r="A107" s="31" t="s">
        <v>10</v>
      </c>
      <c r="B107" s="119" t="s">
        <v>11</v>
      </c>
      <c r="C107" s="121">
        <v>4500</v>
      </c>
      <c r="D107" s="168">
        <f t="shared" si="11"/>
        <v>3150</v>
      </c>
      <c r="E107" s="67">
        <f t="shared" si="12"/>
        <v>750</v>
      </c>
      <c r="F107" s="168">
        <f t="shared" si="13"/>
        <v>375</v>
      </c>
      <c r="G107" s="195">
        <f t="shared" si="14"/>
        <v>300</v>
      </c>
      <c r="H107" s="153">
        <f t="shared" si="15"/>
        <v>281.25</v>
      </c>
      <c r="I107" s="67">
        <f t="shared" si="16"/>
        <v>2045.4545454545453</v>
      </c>
      <c r="J107" s="50">
        <f t="shared" si="17"/>
        <v>3750</v>
      </c>
    </row>
    <row r="108" spans="1:10" ht="13.5" thickBot="1">
      <c r="A108" s="30"/>
      <c r="B108" s="120" t="s">
        <v>8</v>
      </c>
      <c r="C108" s="122">
        <v>4000</v>
      </c>
      <c r="D108" s="168">
        <f t="shared" si="11"/>
        <v>2800</v>
      </c>
      <c r="E108" s="71">
        <f t="shared" si="12"/>
        <v>666.6666666666666</v>
      </c>
      <c r="F108" s="168">
        <f t="shared" si="13"/>
        <v>333.33333333333326</v>
      </c>
      <c r="G108" s="199">
        <f t="shared" si="14"/>
        <v>266.6666666666667</v>
      </c>
      <c r="H108" s="156">
        <f t="shared" si="15"/>
        <v>250</v>
      </c>
      <c r="I108" s="71">
        <f t="shared" si="16"/>
        <v>1818.181818181818</v>
      </c>
      <c r="J108" s="123">
        <f t="shared" si="17"/>
        <v>3333.3333333333335</v>
      </c>
    </row>
    <row r="109" spans="1:10" ht="13.5" thickBot="1">
      <c r="A109" s="32" t="s">
        <v>3</v>
      </c>
      <c r="B109" s="20" t="s">
        <v>4</v>
      </c>
      <c r="C109" s="116">
        <v>4500</v>
      </c>
      <c r="D109" s="168">
        <f t="shared" si="11"/>
        <v>3150</v>
      </c>
      <c r="E109" s="67">
        <f t="shared" si="12"/>
        <v>750</v>
      </c>
      <c r="F109" s="168">
        <f t="shared" si="13"/>
        <v>375</v>
      </c>
      <c r="G109" s="195">
        <f t="shared" si="14"/>
        <v>300</v>
      </c>
      <c r="H109" s="153">
        <f t="shared" si="15"/>
        <v>281.25</v>
      </c>
      <c r="I109" s="67">
        <f t="shared" si="16"/>
        <v>2045.4545454545453</v>
      </c>
      <c r="J109" s="50">
        <f t="shared" si="17"/>
        <v>3750</v>
      </c>
    </row>
    <row r="110" spans="1:10" ht="13.5" thickBot="1">
      <c r="A110" s="42"/>
      <c r="B110" s="21" t="s">
        <v>44</v>
      </c>
      <c r="C110" s="125">
        <v>4000</v>
      </c>
      <c r="D110" s="168">
        <f t="shared" si="11"/>
        <v>2800</v>
      </c>
      <c r="E110" s="69">
        <f t="shared" si="12"/>
        <v>666.6666666666666</v>
      </c>
      <c r="F110" s="168">
        <f t="shared" si="13"/>
        <v>333.33333333333326</v>
      </c>
      <c r="G110" s="197">
        <f t="shared" si="14"/>
        <v>266.6666666666667</v>
      </c>
      <c r="H110" s="154">
        <f t="shared" si="15"/>
        <v>250</v>
      </c>
      <c r="I110" s="69">
        <f t="shared" si="16"/>
        <v>1818.181818181818</v>
      </c>
      <c r="J110" s="118">
        <f t="shared" si="17"/>
        <v>3333.3333333333335</v>
      </c>
    </row>
    <row r="111" spans="1:10" ht="15.75" customHeight="1" thickBot="1">
      <c r="A111" s="34" t="s">
        <v>110</v>
      </c>
      <c r="B111" s="124"/>
      <c r="C111" s="143">
        <v>5000</v>
      </c>
      <c r="D111" s="168">
        <f t="shared" si="11"/>
        <v>3500</v>
      </c>
      <c r="E111" s="49">
        <f t="shared" si="12"/>
        <v>833.3333333333334</v>
      </c>
      <c r="F111" s="168">
        <f t="shared" si="13"/>
        <v>416.66666666666674</v>
      </c>
      <c r="G111" s="202">
        <f t="shared" si="14"/>
        <v>333.3333333333333</v>
      </c>
      <c r="H111" s="159">
        <f t="shared" si="15"/>
        <v>312.5</v>
      </c>
      <c r="I111" s="49">
        <f t="shared" si="16"/>
        <v>2272.7272727272725</v>
      </c>
      <c r="J111" s="92">
        <f t="shared" si="17"/>
        <v>4166.666666666667</v>
      </c>
    </row>
    <row r="112" spans="1:10" ht="26.25" thickBot="1">
      <c r="A112" s="34" t="s">
        <v>111</v>
      </c>
      <c r="B112" s="124"/>
      <c r="C112" s="145">
        <v>1500</v>
      </c>
      <c r="D112" s="168">
        <f t="shared" si="11"/>
        <v>1050</v>
      </c>
      <c r="E112" s="47">
        <f t="shared" si="12"/>
        <v>250</v>
      </c>
      <c r="F112" s="168">
        <f t="shared" si="13"/>
        <v>125</v>
      </c>
      <c r="G112" s="201">
        <f t="shared" si="14"/>
        <v>100</v>
      </c>
      <c r="H112" s="158">
        <f t="shared" si="15"/>
        <v>93.75</v>
      </c>
      <c r="I112" s="148">
        <f t="shared" si="16"/>
        <v>681.8181818181818</v>
      </c>
      <c r="J112" s="50">
        <f t="shared" si="17"/>
        <v>1250</v>
      </c>
    </row>
    <row r="113" spans="1:10" ht="26.25" thickBot="1">
      <c r="A113" s="31" t="s">
        <v>112</v>
      </c>
      <c r="B113" s="126"/>
      <c r="C113" s="147">
        <v>1000</v>
      </c>
      <c r="D113" s="168">
        <f t="shared" si="11"/>
        <v>700</v>
      </c>
      <c r="E113" s="47">
        <f t="shared" si="12"/>
        <v>166.66666666666666</v>
      </c>
      <c r="F113" s="168">
        <f t="shared" si="13"/>
        <v>83.33333333333331</v>
      </c>
      <c r="G113" s="200">
        <f t="shared" si="14"/>
        <v>66.66666666666667</v>
      </c>
      <c r="H113" s="157">
        <f t="shared" si="15"/>
        <v>62.5</v>
      </c>
      <c r="I113" s="47">
        <f t="shared" si="16"/>
        <v>454.5454545454545</v>
      </c>
      <c r="J113" s="91">
        <f t="shared" si="17"/>
        <v>833.3333333333334</v>
      </c>
    </row>
    <row r="114" spans="1:10" ht="13.5" thickBot="1">
      <c r="A114" s="208" t="s">
        <v>69</v>
      </c>
      <c r="B114" s="191"/>
      <c r="C114" s="191"/>
      <c r="D114" s="183"/>
      <c r="E114" s="182"/>
      <c r="F114" s="183"/>
      <c r="G114" s="203"/>
      <c r="H114" s="184"/>
      <c r="I114" s="182"/>
      <c r="J114" s="185"/>
    </row>
    <row r="115" spans="1:10" ht="13.5" thickBot="1">
      <c r="A115" s="10"/>
      <c r="B115" s="105" t="s">
        <v>11</v>
      </c>
      <c r="C115" s="121">
        <v>5000</v>
      </c>
      <c r="D115" s="168">
        <f t="shared" si="11"/>
        <v>3500</v>
      </c>
      <c r="E115" s="67">
        <f t="shared" si="12"/>
        <v>833.3333333333334</v>
      </c>
      <c r="F115" s="168">
        <f t="shared" si="13"/>
        <v>416.66666666666674</v>
      </c>
      <c r="G115" s="195">
        <f t="shared" si="14"/>
        <v>333.3333333333333</v>
      </c>
      <c r="H115" s="161">
        <f t="shared" si="15"/>
        <v>312.5</v>
      </c>
      <c r="I115" s="61">
        <f aca="true" t="shared" si="18" ref="I115:I130">C115/2.2</f>
        <v>2272.7272727272725</v>
      </c>
      <c r="J115" s="99">
        <f aca="true" t="shared" si="19" ref="J115:J130">C115/1.2</f>
        <v>4166.666666666667</v>
      </c>
    </row>
    <row r="116" spans="1:10" ht="13.5" thickBot="1">
      <c r="A116" s="25" t="s">
        <v>10</v>
      </c>
      <c r="B116" s="98" t="s">
        <v>9</v>
      </c>
      <c r="C116" s="138">
        <v>4000</v>
      </c>
      <c r="D116" s="168">
        <f t="shared" si="11"/>
        <v>2800</v>
      </c>
      <c r="E116" s="58">
        <f t="shared" si="12"/>
        <v>666.6666666666666</v>
      </c>
      <c r="F116" s="168">
        <f t="shared" si="13"/>
        <v>333.33333333333326</v>
      </c>
      <c r="G116" s="196">
        <f t="shared" si="14"/>
        <v>266.6666666666667</v>
      </c>
      <c r="H116" s="162">
        <f t="shared" si="15"/>
        <v>250</v>
      </c>
      <c r="I116" s="62">
        <f t="shared" si="18"/>
        <v>1818.181818181818</v>
      </c>
      <c r="J116" s="103">
        <f t="shared" si="19"/>
        <v>3333.3333333333335</v>
      </c>
    </row>
    <row r="117" spans="1:10" ht="13.5" thickBot="1">
      <c r="A117" s="30"/>
      <c r="B117" s="96" t="s">
        <v>8</v>
      </c>
      <c r="C117" s="122">
        <v>4500</v>
      </c>
      <c r="D117" s="168">
        <f t="shared" si="11"/>
        <v>3150</v>
      </c>
      <c r="E117" s="71">
        <f t="shared" si="12"/>
        <v>750</v>
      </c>
      <c r="F117" s="168">
        <f t="shared" si="13"/>
        <v>375</v>
      </c>
      <c r="G117" s="199">
        <f t="shared" si="14"/>
        <v>300</v>
      </c>
      <c r="H117" s="165">
        <f t="shared" si="15"/>
        <v>281.25</v>
      </c>
      <c r="I117" s="72">
        <f t="shared" si="18"/>
        <v>2045.4545454545453</v>
      </c>
      <c r="J117" s="102">
        <f t="shared" si="19"/>
        <v>3750</v>
      </c>
    </row>
    <row r="118" spans="1:10" ht="13.5" thickBot="1">
      <c r="A118" s="31" t="s">
        <v>60</v>
      </c>
      <c r="B118" s="93" t="s">
        <v>70</v>
      </c>
      <c r="C118" s="116">
        <v>5500</v>
      </c>
      <c r="D118" s="168">
        <f t="shared" si="11"/>
        <v>3850</v>
      </c>
      <c r="E118" s="67">
        <f t="shared" si="12"/>
        <v>916.6666666666666</v>
      </c>
      <c r="F118" s="168">
        <f t="shared" si="13"/>
        <v>458.33333333333326</v>
      </c>
      <c r="G118" s="195">
        <f t="shared" si="14"/>
        <v>366.6666666666667</v>
      </c>
      <c r="H118" s="161">
        <f t="shared" si="15"/>
        <v>343.75</v>
      </c>
      <c r="I118" s="61">
        <f t="shared" si="18"/>
        <v>2500</v>
      </c>
      <c r="J118" s="99">
        <f t="shared" si="19"/>
        <v>4583.333333333334</v>
      </c>
    </row>
    <row r="119" spans="1:10" ht="13.5" thickBot="1">
      <c r="A119" s="30"/>
      <c r="B119" s="94" t="s">
        <v>7</v>
      </c>
      <c r="C119" s="117">
        <v>6500</v>
      </c>
      <c r="D119" s="168">
        <f t="shared" si="11"/>
        <v>4550</v>
      </c>
      <c r="E119" s="69">
        <f t="shared" si="12"/>
        <v>1083.3333333333333</v>
      </c>
      <c r="F119" s="168">
        <f t="shared" si="13"/>
        <v>541.6666666666666</v>
      </c>
      <c r="G119" s="197">
        <f t="shared" si="14"/>
        <v>433.3333333333333</v>
      </c>
      <c r="H119" s="163">
        <f t="shared" si="15"/>
        <v>406.25</v>
      </c>
      <c r="I119" s="63">
        <f t="shared" si="18"/>
        <v>2954.5454545454545</v>
      </c>
      <c r="J119" s="100">
        <f t="shared" si="19"/>
        <v>5416.666666666667</v>
      </c>
    </row>
    <row r="120" spans="1:10" ht="13.5" thickBot="1">
      <c r="A120" s="31" t="s">
        <v>71</v>
      </c>
      <c r="B120" s="95" t="s">
        <v>70</v>
      </c>
      <c r="C120" s="136">
        <v>3000</v>
      </c>
      <c r="D120" s="168">
        <f t="shared" si="11"/>
        <v>2100</v>
      </c>
      <c r="E120" s="65">
        <f t="shared" si="12"/>
        <v>500</v>
      </c>
      <c r="F120" s="168">
        <f t="shared" si="13"/>
        <v>250</v>
      </c>
      <c r="G120" s="198">
        <f t="shared" si="14"/>
        <v>200</v>
      </c>
      <c r="H120" s="164">
        <f t="shared" si="15"/>
        <v>187.5</v>
      </c>
      <c r="I120" s="66">
        <f t="shared" si="18"/>
        <v>1363.6363636363635</v>
      </c>
      <c r="J120" s="101">
        <f t="shared" si="19"/>
        <v>2500</v>
      </c>
    </row>
    <row r="121" spans="1:10" ht="13.5" thickBot="1">
      <c r="A121" s="30"/>
      <c r="B121" s="96" t="s">
        <v>7</v>
      </c>
      <c r="C121" s="122">
        <v>3500</v>
      </c>
      <c r="D121" s="168">
        <f t="shared" si="11"/>
        <v>2450</v>
      </c>
      <c r="E121" s="71">
        <f t="shared" si="12"/>
        <v>583.3333333333334</v>
      </c>
      <c r="F121" s="168">
        <f t="shared" si="13"/>
        <v>291.6666666666667</v>
      </c>
      <c r="G121" s="199">
        <f t="shared" si="14"/>
        <v>233.33333333333334</v>
      </c>
      <c r="H121" s="165">
        <f t="shared" si="15"/>
        <v>218.75</v>
      </c>
      <c r="I121" s="72">
        <f t="shared" si="18"/>
        <v>1590.9090909090908</v>
      </c>
      <c r="J121" s="102">
        <f t="shared" si="19"/>
        <v>2916.666666666667</v>
      </c>
    </row>
    <row r="122" spans="1:10" ht="13.5" thickBot="1">
      <c r="A122" s="31" t="s">
        <v>72</v>
      </c>
      <c r="B122" s="93" t="s">
        <v>70</v>
      </c>
      <c r="C122" s="116">
        <v>2500</v>
      </c>
      <c r="D122" s="168">
        <f t="shared" si="11"/>
        <v>1750</v>
      </c>
      <c r="E122" s="67">
        <f t="shared" si="12"/>
        <v>416.6666666666667</v>
      </c>
      <c r="F122" s="168">
        <f t="shared" si="13"/>
        <v>208.33333333333337</v>
      </c>
      <c r="G122" s="195">
        <f t="shared" si="14"/>
        <v>166.66666666666666</v>
      </c>
      <c r="H122" s="161">
        <f t="shared" si="15"/>
        <v>156.25</v>
      </c>
      <c r="I122" s="61">
        <f t="shared" si="18"/>
        <v>1136.3636363636363</v>
      </c>
      <c r="J122" s="99">
        <f t="shared" si="19"/>
        <v>2083.3333333333335</v>
      </c>
    </row>
    <row r="123" spans="1:10" ht="13.5" thickBot="1">
      <c r="A123" s="30"/>
      <c r="B123" s="94" t="s">
        <v>7</v>
      </c>
      <c r="C123" s="117">
        <v>3500</v>
      </c>
      <c r="D123" s="168">
        <f t="shared" si="11"/>
        <v>2450</v>
      </c>
      <c r="E123" s="69">
        <f t="shared" si="12"/>
        <v>583.3333333333334</v>
      </c>
      <c r="F123" s="168">
        <f t="shared" si="13"/>
        <v>291.6666666666667</v>
      </c>
      <c r="G123" s="197">
        <f t="shared" si="14"/>
        <v>233.33333333333334</v>
      </c>
      <c r="H123" s="163">
        <f t="shared" si="15"/>
        <v>218.75</v>
      </c>
      <c r="I123" s="63">
        <f t="shared" si="18"/>
        <v>1590.9090909090908</v>
      </c>
      <c r="J123" s="100">
        <f t="shared" si="19"/>
        <v>2916.666666666667</v>
      </c>
    </row>
    <row r="124" spans="1:10" ht="13.5" thickBot="1">
      <c r="A124" s="31" t="s">
        <v>27</v>
      </c>
      <c r="B124" s="95" t="s">
        <v>70</v>
      </c>
      <c r="C124" s="136">
        <v>3000</v>
      </c>
      <c r="D124" s="168">
        <f t="shared" si="11"/>
        <v>2100</v>
      </c>
      <c r="E124" s="65">
        <f t="shared" si="12"/>
        <v>500</v>
      </c>
      <c r="F124" s="168">
        <f t="shared" si="13"/>
        <v>250</v>
      </c>
      <c r="G124" s="198">
        <f t="shared" si="14"/>
        <v>200</v>
      </c>
      <c r="H124" s="164">
        <f t="shared" si="15"/>
        <v>187.5</v>
      </c>
      <c r="I124" s="66">
        <f t="shared" si="18"/>
        <v>1363.6363636363635</v>
      </c>
      <c r="J124" s="101">
        <f t="shared" si="19"/>
        <v>2500</v>
      </c>
    </row>
    <row r="125" spans="1:10" ht="13.5" thickBot="1">
      <c r="A125" s="30"/>
      <c r="B125" s="96" t="s">
        <v>7</v>
      </c>
      <c r="C125" s="122">
        <v>3500</v>
      </c>
      <c r="D125" s="168">
        <f t="shared" si="11"/>
        <v>2450</v>
      </c>
      <c r="E125" s="71">
        <f t="shared" si="12"/>
        <v>583.3333333333334</v>
      </c>
      <c r="F125" s="168">
        <f t="shared" si="13"/>
        <v>291.6666666666667</v>
      </c>
      <c r="G125" s="199">
        <f t="shared" si="14"/>
        <v>233.33333333333334</v>
      </c>
      <c r="H125" s="165">
        <f t="shared" si="15"/>
        <v>218.75</v>
      </c>
      <c r="I125" s="72">
        <f t="shared" si="18"/>
        <v>1590.9090909090908</v>
      </c>
      <c r="J125" s="102">
        <f t="shared" si="19"/>
        <v>2916.666666666667</v>
      </c>
    </row>
    <row r="126" spans="1:10" ht="14.25" customHeight="1" thickBot="1">
      <c r="A126" s="31" t="s">
        <v>49</v>
      </c>
      <c r="B126" s="93" t="s">
        <v>50</v>
      </c>
      <c r="C126" s="116">
        <v>3000</v>
      </c>
      <c r="D126" s="168">
        <f t="shared" si="11"/>
        <v>2100</v>
      </c>
      <c r="E126" s="67">
        <f t="shared" si="12"/>
        <v>500</v>
      </c>
      <c r="F126" s="168">
        <f t="shared" si="13"/>
        <v>250</v>
      </c>
      <c r="G126" s="195">
        <f t="shared" si="14"/>
        <v>200</v>
      </c>
      <c r="H126" s="161">
        <f t="shared" si="15"/>
        <v>187.5</v>
      </c>
      <c r="I126" s="61">
        <f t="shared" si="18"/>
        <v>1363.6363636363635</v>
      </c>
      <c r="J126" s="99">
        <f t="shared" si="19"/>
        <v>2500</v>
      </c>
    </row>
    <row r="127" spans="1:10" ht="15" customHeight="1" thickBot="1">
      <c r="A127" s="30"/>
      <c r="B127" s="94" t="s">
        <v>14</v>
      </c>
      <c r="C127" s="117">
        <v>2900</v>
      </c>
      <c r="D127" s="168">
        <f t="shared" si="11"/>
        <v>2030</v>
      </c>
      <c r="E127" s="69">
        <f t="shared" si="12"/>
        <v>483.3333333333333</v>
      </c>
      <c r="F127" s="168">
        <f t="shared" si="13"/>
        <v>241.66666666666663</v>
      </c>
      <c r="G127" s="197">
        <f t="shared" si="14"/>
        <v>193.33333333333334</v>
      </c>
      <c r="H127" s="163">
        <f t="shared" si="15"/>
        <v>181.25</v>
      </c>
      <c r="I127" s="63">
        <f t="shared" si="18"/>
        <v>1318.181818181818</v>
      </c>
      <c r="J127" s="100">
        <f t="shared" si="19"/>
        <v>2416.666666666667</v>
      </c>
    </row>
    <row r="128" spans="1:10" ht="26.25" thickBot="1">
      <c r="A128" s="31" t="s">
        <v>73</v>
      </c>
      <c r="B128" s="95" t="s">
        <v>74</v>
      </c>
      <c r="C128" s="136">
        <v>2000</v>
      </c>
      <c r="D128" s="168">
        <f t="shared" si="11"/>
        <v>1400</v>
      </c>
      <c r="E128" s="65">
        <f t="shared" si="12"/>
        <v>333.3333333333333</v>
      </c>
      <c r="F128" s="168">
        <f t="shared" si="13"/>
        <v>166.66666666666663</v>
      </c>
      <c r="G128" s="198">
        <f t="shared" si="14"/>
        <v>133.33333333333334</v>
      </c>
      <c r="H128" s="164">
        <f t="shared" si="15"/>
        <v>125</v>
      </c>
      <c r="I128" s="66">
        <f t="shared" si="18"/>
        <v>909.090909090909</v>
      </c>
      <c r="J128" s="101">
        <f t="shared" si="19"/>
        <v>1666.6666666666667</v>
      </c>
    </row>
    <row r="129" spans="1:10" ht="13.5" thickBot="1">
      <c r="A129" s="30"/>
      <c r="B129" s="106" t="s">
        <v>75</v>
      </c>
      <c r="C129" s="140">
        <v>2100</v>
      </c>
      <c r="D129" s="168">
        <f t="shared" si="11"/>
        <v>1470</v>
      </c>
      <c r="E129" s="69">
        <f t="shared" si="12"/>
        <v>350</v>
      </c>
      <c r="F129" s="168">
        <f t="shared" si="13"/>
        <v>175</v>
      </c>
      <c r="G129" s="197">
        <f t="shared" si="14"/>
        <v>140</v>
      </c>
      <c r="H129" s="163">
        <f t="shared" si="15"/>
        <v>131.25</v>
      </c>
      <c r="I129" s="63">
        <f t="shared" si="18"/>
        <v>954.5454545454545</v>
      </c>
      <c r="J129" s="100">
        <f t="shared" si="19"/>
        <v>1750</v>
      </c>
    </row>
    <row r="130" spans="1:10" ht="13.5" thickBot="1">
      <c r="A130" s="34" t="s">
        <v>76</v>
      </c>
      <c r="B130" s="37"/>
      <c r="C130" s="141">
        <v>1500</v>
      </c>
      <c r="D130" s="169">
        <f t="shared" si="11"/>
        <v>1050</v>
      </c>
      <c r="E130" s="49">
        <f t="shared" si="12"/>
        <v>250</v>
      </c>
      <c r="F130" s="169">
        <f t="shared" si="13"/>
        <v>125</v>
      </c>
      <c r="G130" s="206">
        <f t="shared" si="14"/>
        <v>100</v>
      </c>
      <c r="H130" s="167">
        <f t="shared" si="15"/>
        <v>93.75</v>
      </c>
      <c r="I130" s="51">
        <f t="shared" si="18"/>
        <v>681.8181818181818</v>
      </c>
      <c r="J130" s="101">
        <f t="shared" si="19"/>
        <v>1250</v>
      </c>
    </row>
    <row r="131" spans="1:10" ht="12.75" customHeight="1" thickBot="1">
      <c r="A131" s="239" t="s">
        <v>77</v>
      </c>
      <c r="B131" s="240"/>
      <c r="C131" s="14"/>
      <c r="D131" s="14"/>
      <c r="E131" s="14"/>
      <c r="F131" s="14"/>
      <c r="G131" s="14"/>
      <c r="H131" s="14"/>
      <c r="I131" s="14"/>
      <c r="J131" s="209"/>
    </row>
    <row r="132" spans="1:10" ht="12.75" customHeight="1" thickBot="1">
      <c r="A132" s="39" t="s">
        <v>130</v>
      </c>
      <c r="B132" s="40"/>
      <c r="C132" s="216" t="s">
        <v>79</v>
      </c>
      <c r="D132" s="217"/>
      <c r="E132" s="217"/>
      <c r="F132" s="217"/>
      <c r="G132" s="217"/>
      <c r="H132" s="224"/>
      <c r="I132" s="180" t="s">
        <v>80</v>
      </c>
      <c r="J132" s="17"/>
    </row>
    <row r="133" spans="1:10" ht="13.5" customHeight="1" thickBot="1">
      <c r="A133" s="34" t="s">
        <v>81</v>
      </c>
      <c r="B133" s="35"/>
      <c r="C133" s="232" t="s">
        <v>117</v>
      </c>
      <c r="D133" s="211"/>
      <c r="E133" s="211"/>
      <c r="F133" s="211"/>
      <c r="G133" s="211"/>
      <c r="H133" s="211"/>
      <c r="I133" s="13" t="s">
        <v>78</v>
      </c>
      <c r="J133" s="16"/>
    </row>
    <row r="134" spans="1:10" ht="12.75" customHeight="1" thickBot="1">
      <c r="A134" s="39" t="s">
        <v>82</v>
      </c>
      <c r="B134" s="40"/>
      <c r="C134" s="40"/>
      <c r="D134" s="40"/>
      <c r="E134" s="40"/>
      <c r="F134" s="40"/>
      <c r="G134" s="40"/>
      <c r="H134" s="40"/>
      <c r="I134" s="180" t="s">
        <v>83</v>
      </c>
      <c r="J134" s="17"/>
    </row>
    <row r="135" spans="1:10" ht="12.75" customHeight="1" thickBot="1">
      <c r="A135" s="39" t="s">
        <v>84</v>
      </c>
      <c r="B135" s="40"/>
      <c r="C135" s="231" t="s">
        <v>131</v>
      </c>
      <c r="D135" s="217"/>
      <c r="E135" s="217"/>
      <c r="F135" s="217"/>
      <c r="G135" s="217"/>
      <c r="H135" s="217"/>
      <c r="I135" s="180" t="s">
        <v>115</v>
      </c>
      <c r="J135" s="17"/>
    </row>
    <row r="136" spans="1:10" ht="12.75" customHeight="1" thickBot="1">
      <c r="A136" s="34" t="s">
        <v>85</v>
      </c>
      <c r="B136" s="35"/>
      <c r="C136" s="210" t="s">
        <v>86</v>
      </c>
      <c r="D136" s="211"/>
      <c r="E136" s="211"/>
      <c r="F136" s="211"/>
      <c r="G136" s="211"/>
      <c r="H136" s="211"/>
      <c r="I136" s="181" t="s">
        <v>87</v>
      </c>
      <c r="J136" s="16"/>
    </row>
    <row r="137" spans="1:10" ht="12.75" customHeight="1" thickBot="1">
      <c r="A137" s="39" t="s">
        <v>88</v>
      </c>
      <c r="B137" s="41"/>
      <c r="C137" s="12"/>
      <c r="D137" s="2"/>
      <c r="E137" s="2"/>
      <c r="F137" s="3"/>
      <c r="G137" s="4"/>
      <c r="H137" s="2"/>
      <c r="I137" s="19"/>
      <c r="J137" s="17"/>
    </row>
    <row r="138" spans="1:10" ht="12.75" customHeight="1">
      <c r="A138" s="5"/>
      <c r="B138" s="19"/>
      <c r="C138" s="222" t="s">
        <v>116</v>
      </c>
      <c r="D138" s="223"/>
      <c r="E138" s="223"/>
      <c r="F138" s="223"/>
      <c r="G138" s="223"/>
      <c r="H138" s="6"/>
      <c r="I138" s="176" t="s">
        <v>89</v>
      </c>
      <c r="J138" s="172"/>
    </row>
    <row r="139" spans="1:10" ht="13.5" customHeight="1">
      <c r="A139" s="214" t="s">
        <v>125</v>
      </c>
      <c r="B139" s="215"/>
      <c r="C139" s="220" t="s">
        <v>114</v>
      </c>
      <c r="D139" s="221"/>
      <c r="E139" s="221"/>
      <c r="F139" s="221"/>
      <c r="G139" s="221"/>
      <c r="H139" s="1"/>
      <c r="I139" s="177" t="s">
        <v>90</v>
      </c>
      <c r="J139" s="173"/>
    </row>
    <row r="140" spans="1:10" ht="13.5" customHeight="1" thickBot="1">
      <c r="A140" s="7"/>
      <c r="B140" s="15"/>
      <c r="C140" s="218" t="s">
        <v>113</v>
      </c>
      <c r="D140" s="219"/>
      <c r="E140" s="219"/>
      <c r="F140" s="219"/>
      <c r="G140" s="219"/>
      <c r="H140" s="8"/>
      <c r="I140" s="178" t="s">
        <v>91</v>
      </c>
      <c r="J140" s="174"/>
    </row>
    <row r="141" spans="1:10" ht="13.5" customHeight="1" thickBot="1">
      <c r="A141" s="39" t="s">
        <v>92</v>
      </c>
      <c r="B141" s="40"/>
      <c r="C141" s="216" t="s">
        <v>93</v>
      </c>
      <c r="D141" s="217"/>
      <c r="E141" s="217"/>
      <c r="F141" s="217"/>
      <c r="G141" s="217"/>
      <c r="H141" s="3"/>
      <c r="I141" s="179" t="s">
        <v>94</v>
      </c>
      <c r="J141" s="175"/>
    </row>
    <row r="142" ht="13.5" customHeight="1"/>
    <row r="143" ht="12.75">
      <c r="A143" t="s">
        <v>95</v>
      </c>
    </row>
    <row r="144" ht="12.75" customHeight="1">
      <c r="A144" t="s">
        <v>96</v>
      </c>
    </row>
    <row r="145" ht="12.75" customHeight="1"/>
    <row r="146" ht="13.5" customHeight="1">
      <c r="A146" t="s">
        <v>121</v>
      </c>
    </row>
    <row r="147" ht="13.5" customHeight="1"/>
    <row r="148" ht="12.75">
      <c r="A148" t="s">
        <v>97</v>
      </c>
    </row>
    <row r="150" ht="12.75">
      <c r="A150" t="s">
        <v>119</v>
      </c>
    </row>
    <row r="152" ht="12.75">
      <c r="A152" t="s">
        <v>120</v>
      </c>
    </row>
    <row r="154" ht="12.75">
      <c r="A154" t="s">
        <v>98</v>
      </c>
    </row>
    <row r="156" ht="12.75">
      <c r="A156" t="s">
        <v>99</v>
      </c>
    </row>
    <row r="158" ht="12.75">
      <c r="A158" t="s">
        <v>100</v>
      </c>
    </row>
    <row r="178" ht="12.75">
      <c r="G178" t="s">
        <v>102</v>
      </c>
    </row>
  </sheetData>
  <sheetProtection password="CC21" sheet="1" formatCells="0" formatColumns="0" formatRows="0" insertColumns="0" insertRows="0" insertHyperlinks="0" deleteColumns="0" deleteRows="0" sort="0" autoFilter="0" pivotTables="0"/>
  <mergeCells count="18">
    <mergeCell ref="A3:B3"/>
    <mergeCell ref="A4:I4"/>
    <mergeCell ref="A5:A7"/>
    <mergeCell ref="C135:H135"/>
    <mergeCell ref="C133:H133"/>
    <mergeCell ref="A1:J1"/>
    <mergeCell ref="A53:B53"/>
    <mergeCell ref="A8:A10"/>
    <mergeCell ref="A131:B131"/>
    <mergeCell ref="A55:B55"/>
    <mergeCell ref="C136:H136"/>
    <mergeCell ref="A83:B83"/>
    <mergeCell ref="A139:B139"/>
    <mergeCell ref="C141:G141"/>
    <mergeCell ref="C140:G140"/>
    <mergeCell ref="C139:G139"/>
    <mergeCell ref="C138:G138"/>
    <mergeCell ref="C132:H1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Tatyana</cp:lastModifiedBy>
  <cp:lastPrinted>2015-12-01T07:55:25Z</cp:lastPrinted>
  <dcterms:created xsi:type="dcterms:W3CDTF">1996-10-08T23:32:33Z</dcterms:created>
  <dcterms:modified xsi:type="dcterms:W3CDTF">2015-12-21T06:36:31Z</dcterms:modified>
  <cp:category/>
  <cp:version/>
  <cp:contentType/>
  <cp:contentStatus/>
</cp:coreProperties>
</file>